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780" yWindow="555" windowWidth="16200" windowHeight="9555"/>
  </bookViews>
  <sheets>
    <sheet name="обложка" sheetId="1" r:id="rId1"/>
    <sheet name="титул" sheetId="2" r:id="rId2"/>
    <sheet name="содержание" sheetId="3" r:id="rId3"/>
    <sheet name="предисловие" sheetId="4" r:id="rId4"/>
    <sheet name="ТАБ_1 " sheetId="5" r:id="rId5"/>
    <sheet name="ТАБ_2" sheetId="6" r:id="rId6"/>
    <sheet name="ТАБ_3" sheetId="7" r:id="rId7"/>
    <sheet name="ТАБ_4" sheetId="8" r:id="rId8"/>
    <sheet name="ТАБ_5" sheetId="9" r:id="rId9"/>
    <sheet name="ТАБ_6" sheetId="25" r:id="rId10"/>
    <sheet name="ТАБ_7" sheetId="10" r:id="rId11"/>
    <sheet name="ТАБ_8" sheetId="11" r:id="rId12"/>
    <sheet name="ТАБ_9" sheetId="12" r:id="rId13"/>
    <sheet name="ТАБ_10" sheetId="13" r:id="rId14"/>
    <sheet name="ТАБ_11" sheetId="14" r:id="rId15"/>
    <sheet name="ТАБ_12" sheetId="15" r:id="rId16"/>
    <sheet name="ТАБ_13" sheetId="16" r:id="rId17"/>
    <sheet name="ТАБ_14" sheetId="17" r:id="rId18"/>
    <sheet name="ТАБ_15" sheetId="18" r:id="rId19"/>
    <sheet name="ТАБ_16" sheetId="19" r:id="rId20"/>
    <sheet name="ТАБ_17" sheetId="20" r:id="rId21"/>
    <sheet name="ТАБ_18" sheetId="21" r:id="rId22"/>
    <sheet name="ТАБ_19" sheetId="22" r:id="rId23"/>
    <sheet name="ТАБ_20" sheetId="23" r:id="rId24"/>
    <sheet name="ТАБ_21" sheetId="24" r:id="rId25"/>
  </sheets>
  <definedNames>
    <definedName name="_xlnm.Print_Titles" localSheetId="13">ТАБ_10!$4:$5</definedName>
    <definedName name="_xlnm.Print_Titles" localSheetId="14">ТАБ_11!$4:$5</definedName>
    <definedName name="_xlnm.Print_Titles" localSheetId="15">ТАБ_12!$4:$5</definedName>
    <definedName name="_xlnm.Print_Titles" localSheetId="16">ТАБ_13!$3:$4</definedName>
    <definedName name="_xlnm.Print_Titles" localSheetId="17">ТАБ_14!$3:$4</definedName>
    <definedName name="_xlnm.Print_Titles" localSheetId="18">ТАБ_15!$3:$4</definedName>
    <definedName name="_xlnm.Print_Titles" localSheetId="19">ТАБ_16!$3:$5</definedName>
    <definedName name="_xlnm.Print_Titles" localSheetId="20">ТАБ_17!$3:$5</definedName>
    <definedName name="_xlnm.Print_Titles" localSheetId="21">ТАБ_18!$4:$5</definedName>
    <definedName name="_xlnm.Print_Titles" localSheetId="22">ТАБ_19!$4:$5</definedName>
    <definedName name="_xlnm.Print_Titles" localSheetId="5">ТАБ_2!$3:$5</definedName>
    <definedName name="_xlnm.Print_Titles" localSheetId="23">ТАБ_20!$3:$4</definedName>
    <definedName name="_xlnm.Print_Titles" localSheetId="24">ТАБ_21!$3:$5</definedName>
    <definedName name="_xlnm.Print_Titles" localSheetId="6">ТАБ_3!$4:$6</definedName>
    <definedName name="_xlnm.Print_Titles" localSheetId="7">ТАБ_4!$4:$5</definedName>
    <definedName name="_xlnm.Print_Titles" localSheetId="8">ТАБ_5!$4:$4</definedName>
    <definedName name="_xlnm.Print_Titles" localSheetId="9">ТАБ_6!$4:$5</definedName>
    <definedName name="_xlnm.Print_Titles" localSheetId="11">ТАБ_8!$3:$5</definedName>
    <definedName name="_xlnm.Print_Area" localSheetId="0">обложка!$A$1:$L$31</definedName>
    <definedName name="_xlnm.Print_Area" localSheetId="2">содержание!$A$1:$D$34</definedName>
    <definedName name="_xlnm.Print_Area" localSheetId="4">'ТАБ_1 '!$A$1:$F$23</definedName>
    <definedName name="_xlnm.Print_Area" localSheetId="19">ТАБ_16!$A$1:$F$102</definedName>
    <definedName name="_xlnm.Print_Area" localSheetId="20">ТАБ_17!$A$1:$F$31</definedName>
    <definedName name="_xlnm.Print_Area" localSheetId="22">ТАБ_19!$A$1:$H$101</definedName>
    <definedName name="_xlnm.Print_Area" localSheetId="24">ТАБ_21!$A$1:$G$101</definedName>
    <definedName name="_xlnm.Print_Area" localSheetId="9">ТАБ_6!$A$1:$H$57</definedName>
    <definedName name="_xlnm.Print_Area" localSheetId="11">ТАБ_8!$A$1:$F$54</definedName>
    <definedName name="_xlnm.Print_Area" localSheetId="1">титул!$A$1:$L$31</definedName>
  </definedNames>
  <calcPr calcId="144525"/>
  <fileRecoveryPr autoRecover="0"/>
</workbook>
</file>

<file path=xl/calcChain.xml><?xml version="1.0" encoding="utf-8"?>
<calcChain xmlns="http://schemas.openxmlformats.org/spreadsheetml/2006/main">
  <c r="D47" i="11" l="1"/>
  <c r="D46" i="11"/>
  <c r="D9" i="11"/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6" i="8"/>
  <c r="B6" i="18" l="1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5" i="18"/>
  <c r="F7" i="24" l="1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6" i="24"/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6" i="6"/>
  <c r="D22" i="11" l="1"/>
  <c r="D8" i="20" l="1"/>
  <c r="D10" i="20"/>
  <c r="D11" i="20"/>
  <c r="D12" i="20"/>
  <c r="D13" i="20"/>
  <c r="D14" i="20"/>
  <c r="D15" i="20"/>
  <c r="D17" i="20"/>
  <c r="D18" i="20"/>
  <c r="D19" i="20"/>
  <c r="D20" i="20"/>
  <c r="D22" i="20"/>
  <c r="D23" i="20"/>
  <c r="D24" i="20"/>
  <c r="D26" i="20"/>
  <c r="D27" i="20"/>
  <c r="D28" i="20"/>
  <c r="D29" i="20"/>
  <c r="D30" i="20"/>
  <c r="D31" i="20"/>
  <c r="D6" i="20"/>
  <c r="D42" i="11" l="1"/>
  <c r="D43" i="11"/>
  <c r="D41" i="11"/>
  <c r="D32" i="11"/>
  <c r="D33" i="11"/>
  <c r="D7" i="11" l="1"/>
  <c r="D10" i="11"/>
  <c r="D11" i="11"/>
  <c r="D12" i="11"/>
  <c r="D13" i="11"/>
  <c r="D14" i="11"/>
  <c r="D16" i="11"/>
  <c r="D17" i="11"/>
  <c r="D18" i="11"/>
  <c r="D19" i="11"/>
  <c r="D20" i="11"/>
  <c r="D21" i="11"/>
  <c r="D23" i="11"/>
  <c r="D24" i="11"/>
  <c r="D25" i="11"/>
  <c r="D28" i="11"/>
  <c r="D29" i="11"/>
  <c r="D30" i="11"/>
  <c r="D31" i="11"/>
  <c r="D34" i="11"/>
  <c r="D35" i="11"/>
  <c r="D36" i="11"/>
  <c r="D37" i="11"/>
  <c r="D38" i="11"/>
  <c r="D39" i="11"/>
  <c r="D40" i="11"/>
  <c r="D45" i="11"/>
  <c r="D6" i="11"/>
  <c r="F8" i="7" l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7" i="7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6" i="23"/>
  <c r="G7" i="23"/>
  <c r="G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6" i="23"/>
  <c r="D7" i="23"/>
  <c r="D5" i="23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7" i="19"/>
  <c r="D8" i="19"/>
  <c r="D6" i="19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6" i="6"/>
  <c r="D11" i="5"/>
  <c r="D10" i="5"/>
  <c r="D8" i="5"/>
  <c r="D7" i="5"/>
  <c r="D6" i="5"/>
</calcChain>
</file>

<file path=xl/sharedStrings.xml><?xml version="1.0" encoding="utf-8"?>
<sst xmlns="http://schemas.openxmlformats.org/spreadsheetml/2006/main" count="1828" uniqueCount="371">
  <si>
    <t xml:space="preserve">ФЕДЕРАЛЬНАЯ СЛУЖБА ГОСУДАРСТВЕННОЙ СТАТИСТИКИ </t>
  </si>
  <si>
    <t>ЕСТЕСТВЕННОЕ ДВИЖЕНИЕ НАСЕЛЕНИЯ</t>
  </si>
  <si>
    <t>РОССИЙСКОЙ ФЕДЕРАЦИИ</t>
  </si>
  <si>
    <t>(Статистический бюллетень)</t>
  </si>
  <si>
    <t>№ табл.</t>
  </si>
  <si>
    <t>СОДЕРЖАНИЕ</t>
  </si>
  <si>
    <t>стр.</t>
  </si>
  <si>
    <t xml:space="preserve">   Естественный прирост, (убыль)          </t>
  </si>
  <si>
    <t>2. РОДИВШИЕСЯ, УМЕРШИЕ И ЕСТЕСТВЕННЫЙ ПРИРОСТ НАСЕЛЕНИЯ ПО СУБЪЕКТАМ РОССИЙСКОЙ ФЕДЕРАЦИИ</t>
  </si>
  <si>
    <t xml:space="preserve">  Число родившихся</t>
  </si>
  <si>
    <t>Прирост, снижение           /-/</t>
  </si>
  <si>
    <t xml:space="preserve">  Число  умерших</t>
  </si>
  <si>
    <t>Естественный прирост, убыль (-)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</si>
  <si>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</si>
  <si>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</si>
  <si>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</si>
  <si>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</si>
  <si>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</si>
  <si>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</si>
  <si>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</si>
  <si>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</si>
  <si>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</si>
  <si>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</si>
  <si>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</si>
  <si>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</si>
  <si>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</si>
  <si>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</si>
  <si>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</si>
  <si>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</si>
  <si>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</si>
  <si>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</si>
  <si>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</si>
  <si>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</si>
  <si>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</si>
  <si>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</si>
  <si>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</si>
  <si>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</si>
  <si>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</si>
  <si>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</si>
  <si>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</si>
  <si>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</si>
  <si>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</si>
  <si>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</si>
  <si>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</si>
  <si>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</si>
  <si>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</si>
  <si>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</si>
  <si>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</si>
  <si>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</si>
  <si>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</si>
  <si>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</si>
  <si>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</si>
  <si>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</si>
  <si>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</si>
  <si>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</si>
  <si>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</si>
  <si>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</si>
  <si>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</si>
  <si>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</si>
  <si>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</si>
  <si>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</si>
  <si>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</si>
  <si>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</si>
  <si>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</si>
  <si>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</si>
  <si>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</si>
  <si>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</si>
  <si>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</si>
  <si>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</si>
  <si>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</si>
  <si>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</si>
  <si>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</si>
  <si>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</si>
  <si>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</si>
  <si>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</si>
  <si>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</si>
  <si>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</si>
  <si>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</si>
  <si>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</si>
  <si>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автономный округ - Югра</t>
  </si>
  <si>
    <t xml:space="preserve">  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</si>
  <si>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</si>
  <si>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</si>
  <si>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</si>
  <si>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</si>
  <si>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</si>
  <si>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</si>
  <si>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</si>
  <si>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</si>
  <si>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</si>
  <si>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</si>
  <si>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</si>
  <si>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</si>
  <si>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Oмская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</si>
  <si>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</si>
  <si>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</si>
  <si>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</si>
  <si>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</si>
  <si>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</si>
  <si>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</si>
  <si>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</si>
  <si>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</si>
  <si>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</si>
  <si>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</si>
  <si>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</si>
  <si>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3. ОБЩИЕ КОЭФФИЦИЕНТЫ РОЖДАЕМОСТИ, СМЕРТНОСТИ, ЕСТЕСТВЕННОГО  ПРИРОСТА НАСЕЛЕНИЯ </t>
  </si>
  <si>
    <t xml:space="preserve"> ПО СУБЪЕКТАМ РОССИЙСКОЙ ФЕДЕРАЦИИ</t>
  </si>
  <si>
    <t>Естественный прирост, убыль ( - )</t>
  </si>
  <si>
    <t xml:space="preserve">4. РОДИВШИЕСЯ ЖИВЫМИ У ЖЕНЩИН, НЕ СОСТОЯВШИХ В ЗАРЕГИСТРИРОВАННОМ БРАКЕ,    </t>
  </si>
  <si>
    <t>ПО СУБЪЕКТАМ  РОССИЙСКОЙ ФЕДЕРАЦИИ</t>
  </si>
  <si>
    <t xml:space="preserve"> % к общему числу родившихся</t>
  </si>
  <si>
    <t>5. РОДИВШИЕСЯ ВНЕ БРАКА ПО ВОЗРАСТУ МАТЕРИ</t>
  </si>
  <si>
    <t>14 и моложе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</si>
  <si>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</si>
  <si>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</si>
  <si>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</si>
  <si>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</si>
  <si>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</si>
  <si>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</si>
  <si>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</si>
  <si>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</si>
  <si>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</si>
  <si>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 и более</t>
  </si>
  <si>
    <t>неиз-вестно</t>
  </si>
  <si>
    <t>Образование</t>
  </si>
  <si>
    <t>всего</t>
  </si>
  <si>
    <t>в том числе:</t>
  </si>
  <si>
    <t>Всего</t>
  </si>
  <si>
    <t xml:space="preserve">  высшее профессиональное</t>
  </si>
  <si>
    <t xml:space="preserve">  неполное высшее профессиональное</t>
  </si>
  <si>
    <t xml:space="preserve">  среднее профессиональное</t>
  </si>
  <si>
    <t xml:space="preserve">  начальное профессиональное</t>
  </si>
  <si>
    <t xml:space="preserve">  среднее (полное) общее</t>
  </si>
  <si>
    <t xml:space="preserve">  основное общее</t>
  </si>
  <si>
    <t xml:space="preserve">  начальное общее</t>
  </si>
  <si>
    <t xml:space="preserve">  не имеющие начального общего </t>
  </si>
  <si>
    <t xml:space="preserve">  не указавшие </t>
  </si>
  <si>
    <t xml:space="preserve">Число умерших </t>
  </si>
  <si>
    <t xml:space="preserve">       из них от:</t>
  </si>
  <si>
    <t xml:space="preserve">       ишемических болезней сердца</t>
  </si>
  <si>
    <t xml:space="preserve">       цереброваскулярных болезней</t>
  </si>
  <si>
    <t>ЗА</t>
  </si>
  <si>
    <t>1998 год</t>
  </si>
  <si>
    <t>некоторых инфекционных и паразитарных болезней</t>
  </si>
  <si>
    <t>в том числе от туберкулеза</t>
  </si>
  <si>
    <t xml:space="preserve"> новообразова-ний</t>
  </si>
  <si>
    <t xml:space="preserve">болезней системы кровообраще-ния </t>
  </si>
  <si>
    <t>болезней органов дыхания</t>
  </si>
  <si>
    <t xml:space="preserve"> болезней органов пищеварения</t>
  </si>
  <si>
    <t>внешних причин</t>
  </si>
  <si>
    <t xml:space="preserve"> случайных утоплений</t>
  </si>
  <si>
    <t xml:space="preserve"> самоубийств</t>
  </si>
  <si>
    <t xml:space="preserve"> убийств</t>
  </si>
  <si>
    <t>Возраст</t>
  </si>
  <si>
    <t xml:space="preserve"> до 1 года</t>
  </si>
  <si>
    <t xml:space="preserve"> 0-27 дней</t>
  </si>
  <si>
    <t xml:space="preserve"> 1-4 </t>
  </si>
  <si>
    <t xml:space="preserve"> 5-9 </t>
  </si>
  <si>
    <t xml:space="preserve"> 10-14           </t>
  </si>
  <si>
    <t xml:space="preserve"> 15-19          </t>
  </si>
  <si>
    <t xml:space="preserve"> 20-24         </t>
  </si>
  <si>
    <t xml:space="preserve"> 25-29         </t>
  </si>
  <si>
    <t xml:space="preserve"> 30-34          </t>
  </si>
  <si>
    <t xml:space="preserve"> 35-39          </t>
  </si>
  <si>
    <t xml:space="preserve"> 40-44          </t>
  </si>
  <si>
    <t xml:space="preserve"> 45-49          </t>
  </si>
  <si>
    <t xml:space="preserve"> 50-54          </t>
  </si>
  <si>
    <t xml:space="preserve"> 55-59          </t>
  </si>
  <si>
    <t xml:space="preserve"> 60-64          </t>
  </si>
  <si>
    <t xml:space="preserve"> 65-69          </t>
  </si>
  <si>
    <t xml:space="preserve"> 70-74          </t>
  </si>
  <si>
    <t xml:space="preserve"> 75-79         </t>
  </si>
  <si>
    <t xml:space="preserve"> 80-84          </t>
  </si>
  <si>
    <t xml:space="preserve"> не указан   </t>
  </si>
  <si>
    <t xml:space="preserve"> Всего  </t>
  </si>
  <si>
    <t xml:space="preserve"> в т.ч. в трудоспособном возрасте</t>
  </si>
  <si>
    <t>на 100000 родившихся живыми</t>
  </si>
  <si>
    <t>Всего умерших от всех причин</t>
  </si>
  <si>
    <t xml:space="preserve">     в том числе:</t>
  </si>
  <si>
    <t xml:space="preserve">     из них от:   </t>
  </si>
  <si>
    <t xml:space="preserve">     из них от:</t>
  </si>
  <si>
    <t xml:space="preserve">     гриппа и ОРЗ</t>
  </si>
  <si>
    <t xml:space="preserve">     из них от: </t>
  </si>
  <si>
    <t xml:space="preserve">     врожденной гидроцефалии и spina bifida </t>
  </si>
  <si>
    <t xml:space="preserve">     врожденных аномалий  системы  кровообращения</t>
  </si>
  <si>
    <t xml:space="preserve">     родовых травм</t>
  </si>
  <si>
    <t xml:space="preserve">     внутриутробной гипоксии и асфиксии в родах</t>
  </si>
  <si>
    <t xml:space="preserve">                               ЗА 1998 год</t>
  </si>
  <si>
    <t xml:space="preserve">за </t>
  </si>
  <si>
    <t>отдельных состояний, возникающих в перинатальном периоде</t>
  </si>
  <si>
    <t xml:space="preserve"> врожденных аномалий (пороков развития)</t>
  </si>
  <si>
    <t xml:space="preserve"> болезней органов дыхания</t>
  </si>
  <si>
    <t>болезней органов пищеварения</t>
  </si>
  <si>
    <t xml:space="preserve">       за </t>
  </si>
  <si>
    <t>Число браков</t>
  </si>
  <si>
    <t>Число разводов</t>
  </si>
  <si>
    <t>человек</t>
  </si>
  <si>
    <t xml:space="preserve">на 1000 родившихся живыми </t>
  </si>
  <si>
    <t>на 1000 родившихся живыми и мертвыми</t>
  </si>
  <si>
    <t xml:space="preserve"> всех видов транспортных несчастных случаев</t>
  </si>
  <si>
    <t>Республика Крым</t>
  </si>
  <si>
    <t>г. Севастополь</t>
  </si>
  <si>
    <t>г.Севастополь</t>
  </si>
  <si>
    <t>15-19</t>
  </si>
  <si>
    <t xml:space="preserve"> мертво-   рожденные</t>
  </si>
  <si>
    <t xml:space="preserve">  Число детей, умерших  в  возрасте до 1 года</t>
  </si>
  <si>
    <t xml:space="preserve"> Число детей, умерших  в возрасте до 1 года</t>
  </si>
  <si>
    <t>внешних  причин</t>
  </si>
  <si>
    <t xml:space="preserve"> Прирост,  снижение  / - /</t>
  </si>
  <si>
    <t>Прирост, снижение  / - /</t>
  </si>
  <si>
    <t>Абсолютные данные</t>
  </si>
  <si>
    <t xml:space="preserve">   На 1000 человек населения </t>
  </si>
  <si>
    <t>(  на 1000 человек населения  )</t>
  </si>
  <si>
    <t>Число умерших на 100000 человек населения</t>
  </si>
  <si>
    <t>умершие в возрасте                      до 7 дней</t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</si>
  <si>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Рассчитывается на 100000 родившихся живыми.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</si>
  <si>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Рассчитывается на 1000 родившихся живыми.</t>
    </r>
  </si>
  <si>
    <t xml:space="preserve"> Прирост,     снижение  / - /</t>
  </si>
  <si>
    <t xml:space="preserve">   Родившихся</t>
  </si>
  <si>
    <t xml:space="preserve">   Умерших</t>
  </si>
  <si>
    <t xml:space="preserve">   Браков         </t>
  </si>
  <si>
    <t xml:space="preserve">   Разводов      </t>
  </si>
  <si>
    <t xml:space="preserve">из них детей 
в возрасте до 1 года               </t>
  </si>
  <si>
    <t>Возраст матери (лет)</t>
  </si>
  <si>
    <t>Всего родившихся живыми</t>
  </si>
  <si>
    <t>в том числе по очередности рождения ребенка:</t>
  </si>
  <si>
    <t>неизвестно</t>
  </si>
  <si>
    <t>60 и старше</t>
  </si>
  <si>
    <t>не указан</t>
  </si>
  <si>
    <t>Итого</t>
  </si>
  <si>
    <t>всего родившихся у женщин вне брака</t>
  </si>
  <si>
    <t xml:space="preserve">от некоторых инфекционных и  паразитарных                   болезней              </t>
  </si>
  <si>
    <t>от болезней системы кровообращения</t>
  </si>
  <si>
    <t>от новообразований</t>
  </si>
  <si>
    <t>от внешних причин смерти</t>
  </si>
  <si>
    <t>от болезней органов дыхания</t>
  </si>
  <si>
    <t>от болезней органов пищеварения</t>
  </si>
  <si>
    <t>от симптомов, признаков и отклонений  от нормы,выявленных при клинических и лабораторных исследованиях, не классифицированных в других рубриках</t>
  </si>
  <si>
    <t>от осложнений беременности, родов  и послеродового периода</t>
  </si>
  <si>
    <t>от болезней кожи и подкожной клетчатки</t>
  </si>
  <si>
    <t>от болезней крови, кроветворных органов и отдельных нарушений с вовлечением иммунного механизма</t>
  </si>
  <si>
    <t>от болезней костно-мышечной системы  и соединительной ткани</t>
  </si>
  <si>
    <t>от психических расстройств  и расстройства поведения</t>
  </si>
  <si>
    <t xml:space="preserve">от болезней уха и сосцевидного отростка </t>
  </si>
  <si>
    <t xml:space="preserve">от болезней глаза и его придаточного аппарата </t>
  </si>
  <si>
    <t>от болезней нервной системы</t>
  </si>
  <si>
    <t>от болезней мочеполовой системы</t>
  </si>
  <si>
    <t xml:space="preserve">от болезней эндокринной системы, расстройства питания и нарушения  обмена веществ </t>
  </si>
  <si>
    <t xml:space="preserve">       из них от злокачественных</t>
  </si>
  <si>
    <t xml:space="preserve">       из них от:   </t>
  </si>
  <si>
    <t xml:space="preserve">       самоубийств</t>
  </si>
  <si>
    <t xml:space="preserve">       убийств</t>
  </si>
  <si>
    <t xml:space="preserve">       всех видов транспортных  несчастных случаев:</t>
  </si>
  <si>
    <t xml:space="preserve">       из них от язвенной болезни (всех форм)</t>
  </si>
  <si>
    <t xml:space="preserve">       кишечных инфекций</t>
  </si>
  <si>
    <t xml:space="preserve">       туберкулеза (всех форм)</t>
  </si>
  <si>
    <t xml:space="preserve">       из них от сахарного диабета</t>
  </si>
  <si>
    <t xml:space="preserve">       из них от анемий</t>
  </si>
  <si>
    <t xml:space="preserve">       из них от материнской смертности</t>
  </si>
  <si>
    <t xml:space="preserve">       старости</t>
  </si>
  <si>
    <t xml:space="preserve">          в том числе от ДТП</t>
  </si>
  <si>
    <t xml:space="preserve">       смерти по неустановленным причинам</t>
  </si>
  <si>
    <t>8. СМЕРТНОСТЬ НАСЕЛЕНИЯ ПО ОСНОВНЫМ КЛАССАМ И ОТДЕЛЬНЫМ ПРИЧИНАМ СМЕРТИ</t>
  </si>
  <si>
    <t>10. СМЕРТНОСТЬ НАСЕЛЕНИЯ  ПО ОСНОВНЫМ КЛАССАМ ПРИЧИН СМЕРТИ  ПО СУБЪЕКТАМ РОССИЙСКОЙ ФЕДЕРАЦИИ</t>
  </si>
  <si>
    <t xml:space="preserve">  11. ЧИСЛО УМЕРШИХ ОТ ВНЕШНИХ ПРИЧИН СМЕРТИ ПО СУБЪЕКТАМ РОССИЙСКОЙ ФЕДЕРАЦИИ</t>
  </si>
  <si>
    <t xml:space="preserve">  12. СМЕРТНОСТЬ НАСЕЛЕНИЯ ОТ ВНЕШНИХ ПРИЧИН СМЕРТИ ПО СУБЪЕКТАМ РОССИЙСКОЙ ФЕДЕРАЦИИ</t>
  </si>
  <si>
    <t xml:space="preserve">   14. МАТЕРИНСКАЯ СМЕРТНОСТЬ ПО СУБЪЕКТАМ РОССИЙСКОЙ ФЕДЕРАЦИИ</t>
  </si>
  <si>
    <t>Число детей, умерших в возрасте до 1 года, на 1000 родившихся живыми</t>
  </si>
  <si>
    <t>17. МЛАДЕНЧЕСКАЯ СМЕРТНОСТЬ В РОССИЙСКОЙ ФЕДЕРАЦИИ  ПО ОСНОВНЫМ КЛАССАМ И ОТДЕЛЬНЫМ ПРИЧИНАМ СМЕРТИ</t>
  </si>
  <si>
    <t>от болезней эндокринной системы, расстройства  питания  и  нарушения обмена веществ</t>
  </si>
  <si>
    <t xml:space="preserve">от болезней нервной системы  </t>
  </si>
  <si>
    <t>из них от менингита, за исключением менингита при   инфекционных и паразитарных заболеваниях</t>
  </si>
  <si>
    <t>септицемии</t>
  </si>
  <si>
    <t>кишечных инфекций</t>
  </si>
  <si>
    <t>от врожденных аномалий  (пороков развития), деформаций и хромосомных нарушений</t>
  </si>
  <si>
    <t>от отдельных  состояний,  возникающих  в перинатальном периоде</t>
  </si>
  <si>
    <t>от некоторых инфекционных и паразитарных болезней</t>
  </si>
  <si>
    <t xml:space="preserve">                         16.  МЛАДЕНЧЕСКАЯ СМЕРТНОСТЬ ПО СУБЪЕКТАМ РОССИЙСКОЙ ФЕДЕРАЦИИ</t>
  </si>
  <si>
    <t xml:space="preserve"> 18. УМЕРШИЕ В ВОЗРАСТЕ ДО 1 ГОДА ПО ОСНОВНЫМ КЛАССАМ ПРИЧИН СМЕРТИ</t>
  </si>
  <si>
    <t xml:space="preserve">19.  КОЭФФИЦИЕНТЫ МЛАДЕНЧЕСКОЙ СМЕРТНОСТИ ПО ОСНОВНЫМ КЛАССАМ ПРИЧИН СМЕРТИ </t>
  </si>
  <si>
    <t xml:space="preserve">  20. ЧИСЛО БРАКОВ И РАЗВОДОВ ПО СУБЪЕКТАМ РОССИЙСКОЙ ФЕДЕРАЦИИ</t>
  </si>
  <si>
    <t xml:space="preserve"> На 1000 населения 
браков</t>
  </si>
  <si>
    <t xml:space="preserve"> На 1000 населения 
разводов</t>
  </si>
  <si>
    <t>Число разводов 
на 1000 браков</t>
  </si>
  <si>
    <t xml:space="preserve">  21. ОБЩИЕ КОЭФФИЦИЕНТЫ БРАЧНОСТИ И РАЗВОДИМОСТИ ПО СУБЪЕКТАМ РОССИЙСКОЙ ФЕДЕРАЦИИ</t>
  </si>
  <si>
    <t>Архангельская область без автономии</t>
  </si>
  <si>
    <t>Тюменская область без автономий</t>
  </si>
  <si>
    <t xml:space="preserve"> В РОССИЙСКОЙ ФЕДЕРАЦИИ</t>
  </si>
  <si>
    <t xml:space="preserve"> 1. ОБЩИЕ ИТОГИ ЕСТЕСТВЕННОГО ДВИЖЕНИЯ НАСЕЛЕНИЯ </t>
  </si>
  <si>
    <t xml:space="preserve"> новообразо-ваний</t>
  </si>
  <si>
    <t>умершие в возрасте до 7 дней</t>
  </si>
  <si>
    <t>Число детей, умерших в возрасте до 1 года, на 10000 родившихся живыми</t>
  </si>
  <si>
    <t>первый</t>
  </si>
  <si>
    <t>второй</t>
  </si>
  <si>
    <t>третий</t>
  </si>
  <si>
    <t>четвертый</t>
  </si>
  <si>
    <t>пятый и более</t>
  </si>
  <si>
    <t>6. ЧИСЛО РОДИВШИХСЯ ЖИВЫМИ ПО ВОЗРАСТУ МАТЕРИ И  ОЧЕРЕДНОСТИ РОЖДЕНИЯ</t>
  </si>
  <si>
    <t xml:space="preserve"> врожденных аномалий(пороков развития)</t>
  </si>
  <si>
    <t>Общие итоги естественного движения населения в Российской Федерации……………………………………….………………………………………</t>
  </si>
  <si>
    <t>Родившиеся, умершие и естественный прирост населения по субъектам Российской Федерации………………………………...……………………</t>
  </si>
  <si>
    <t>Общие коэффициенты рождаемости, смертности, естественного прироста населения по субъектам Российской Федерации……………..…</t>
  </si>
  <si>
    <t>Родившиеся  живыми у  женщин,  не состоявших в зарегистрированном браке, по субъектам Российской Федерации……………….……</t>
  </si>
  <si>
    <t>Смертность населения по основным классам и отдельным причинам смерти……………………………………………………………………..…...…..</t>
  </si>
  <si>
    <t>Умершие по основным классам причин смерти по субъектам  Российской Федерации…………………………………………………….…………….</t>
  </si>
  <si>
    <t>Cмертность населения по основным классам причин смерти по субъектам Российской Федерации………………………………………..……………..</t>
  </si>
  <si>
    <t>Число умерших от внешних причин смерти по субъектам Российской Федерации……………………………………………………………...……………</t>
  </si>
  <si>
    <t>Смертность населения от внешних причин смерти по субъектам Российской Федерации…………………………………………………………..…………….</t>
  </si>
  <si>
    <t>Материнская смертность по субъектам Российской Федерации…………………………………………………………………………………...…………………</t>
  </si>
  <si>
    <t>Перинатальная смертность по субъектам Российской Федерации………………………………………………………………………………….……………….</t>
  </si>
  <si>
    <t>Младенческая смертность по субъектам Российской Федерации……………………………………………………………………………….…………..</t>
  </si>
  <si>
    <t>Младенческая смертность в Российской Федерации по основным классам и отдельным причинам смерти……………………………...……………….</t>
  </si>
  <si>
    <t>Умершие в возрасте до 1 года по основным классам причин смерти  по субъектам Российской Федерации…………………………….……………</t>
  </si>
  <si>
    <t>Коэффициенты младенческой смертности по основным классам причин смерти по субъектам Российской Федерации…………………...……..</t>
  </si>
  <si>
    <t>Число браков и разводов по субъектам Российской Федерации………………………………………………………………………………………...…….</t>
  </si>
  <si>
    <t>Общие коэффициенты брачности и разводимости по субъектам Российской Федерации………………………………………………………….…….</t>
  </si>
  <si>
    <t>Предисловие…………………………………………………………………………………………………………...………………………………..………………………………..</t>
  </si>
  <si>
    <t>Х</t>
  </si>
  <si>
    <t xml:space="preserve"> 85 и более </t>
  </si>
  <si>
    <t xml:space="preserve">Прирост, снижение / - / </t>
  </si>
  <si>
    <t xml:space="preserve">         в том числе:</t>
  </si>
  <si>
    <t>Всего умерших</t>
  </si>
  <si>
    <t>в том числе от:</t>
  </si>
  <si>
    <t>9. УМЕРШИЕ  ПО ОСНОВНЫМ КЛАССАМ ПРИЧИН СМЕРТИ  ПО СУБЪЕКТАМ РОССИЙСКОЙ ФЕДЕРАЦИИ</t>
  </si>
  <si>
    <t xml:space="preserve">      в том числе  от : </t>
  </si>
  <si>
    <t>(  на 100 000 человек населения  )</t>
  </si>
  <si>
    <t xml:space="preserve">из них от:   </t>
  </si>
  <si>
    <t>(  на 10 000 родившихся живыми )</t>
  </si>
  <si>
    <t xml:space="preserve">     дыхательных расстройств новорожденного</t>
  </si>
  <si>
    <t>геморрагических нарушений у плода и новорожденного</t>
  </si>
  <si>
    <t xml:space="preserve">     бактериального сепсиса новорожденного</t>
  </si>
  <si>
    <t xml:space="preserve">     пневмонии</t>
  </si>
  <si>
    <t>2019 г.</t>
  </si>
  <si>
    <t xml:space="preserve">Дальневосточный федеральный округ </t>
  </si>
  <si>
    <t xml:space="preserve">Сибирский федеральный округ </t>
  </si>
  <si>
    <t xml:space="preserve">       болезни, вызванной вирусом иммунодефицита человека (ВИЧ)</t>
  </si>
  <si>
    <r>
      <t xml:space="preserve">     </t>
    </r>
    <r>
      <rPr>
        <sz val="10"/>
        <rFont val="Arial Cyr"/>
        <charset val="204"/>
      </rPr>
      <t>4,9</t>
    </r>
    <r>
      <rPr>
        <vertAlign val="superscript"/>
        <sz val="10"/>
        <rFont val="Arial Cyr"/>
        <charset val="204"/>
      </rPr>
      <t>1)</t>
    </r>
  </si>
  <si>
    <t>причин смерти, обусловленных алкоголем</t>
  </si>
  <si>
    <t>из них от ДТП</t>
  </si>
  <si>
    <t xml:space="preserve">       причин смерти, обусловленных алкоголем</t>
  </si>
  <si>
    <t xml:space="preserve">       из них от пневмонии</t>
  </si>
  <si>
    <t xml:space="preserve">       острых нарушений мозгового кровообращения</t>
  </si>
  <si>
    <r>
      <t xml:space="preserve">9,0 </t>
    </r>
    <r>
      <rPr>
        <vertAlign val="superscript"/>
        <sz val="10"/>
        <rFont val="Arial Cyr"/>
        <charset val="204"/>
      </rPr>
      <t>1)</t>
    </r>
  </si>
  <si>
    <t>Омская область</t>
  </si>
  <si>
    <t>за  2020 год</t>
  </si>
  <si>
    <t xml:space="preserve"> МОСКВА 2021 г.</t>
  </si>
  <si>
    <t>Родившиеся вне брака по возрасту матери по субъектам Российской Федерации в 2020 году……………………………………………………….……..</t>
  </si>
  <si>
    <t>Число родившихся живыми по возрасту матери и очередности рождения в Российской Федерации в 2020 году……………………………...………</t>
  </si>
  <si>
    <t>Число родившихся живыми по возрасту и образованию матери в 2020 году…………………………………………………………………………..……….</t>
  </si>
  <si>
    <t>Умершие по возрастным группам и основным классам причин смерти в 2020 году…………………………………………………………….………………</t>
  </si>
  <si>
    <t>2020 г.</t>
  </si>
  <si>
    <r>
      <t xml:space="preserve">      </t>
    </r>
    <r>
      <rPr>
        <sz val="10"/>
        <rFont val="Arial Cyr"/>
        <charset val="204"/>
      </rPr>
      <t>4,5</t>
    </r>
    <r>
      <rPr>
        <vertAlign val="superscript"/>
        <sz val="10"/>
        <rFont val="Arial Cyr"/>
        <charset val="204"/>
      </rPr>
      <t>1)</t>
    </r>
  </si>
  <si>
    <t xml:space="preserve"> 2020 г.</t>
  </si>
  <si>
    <t xml:space="preserve">   15. ПЕРИНАТАЛЬНАЯ  СМЕРТНОСТЬ ПО СУБЪЕКТАМ РОССИЙСКОЙ ФЕДЕРАЦИИ ЗА 2020 ГОД</t>
  </si>
  <si>
    <t>ПО СУБЪЕКТАМ РОССИЙСКОЙ ФЕДЕРАЦИИ ЗА 2020 ГОД</t>
  </si>
  <si>
    <t>В РОССИЙСКОЙ ФЕДЕРАЦИИ В 2020 ГОДУ</t>
  </si>
  <si>
    <t>7. ЧИСЛО РОДИВШИХСЯ ЖИВЫМИ ПО ВОЗРАСТУ И ОБРАЗОВАНИЮ МАТЕРИ В 2020 ГОДУ</t>
  </si>
  <si>
    <t xml:space="preserve"> в % к общему числу умерших в 2020 г.</t>
  </si>
  <si>
    <r>
      <t>11,2</t>
    </r>
    <r>
      <rPr>
        <vertAlign val="superscript"/>
        <sz val="10"/>
        <rFont val="Arial Cyr"/>
        <charset val="204"/>
      </rPr>
      <t xml:space="preserve"> 1)</t>
    </r>
  </si>
  <si>
    <t>от короновирусной инфекции, вызванной Covid19</t>
  </si>
  <si>
    <t xml:space="preserve">                    - </t>
  </si>
  <si>
    <t xml:space="preserve"> -</t>
  </si>
  <si>
    <t xml:space="preserve"> ЗА 2020 ГОД</t>
  </si>
  <si>
    <t xml:space="preserve">    ЗА 2020 ГОД</t>
  </si>
  <si>
    <t>повреждения с неопределенными намерениями</t>
  </si>
  <si>
    <t>(человек)</t>
  </si>
  <si>
    <t xml:space="preserve">   в % к общему  числу умерших в 2020 г.</t>
  </si>
  <si>
    <t xml:space="preserve">     ПО СУБЪЕКТАМ РОССИЙСКОЙ ФЕДЕРАЦИИ ЗА 2020 ГОД</t>
  </si>
  <si>
    <t xml:space="preserve"> ПО СУБЪЕКТАМ РОССИЙСКОЙ ФЕДЕРАЦИИ ЗА 2020 ГОД</t>
  </si>
  <si>
    <t>короновирусной инфекции Covid 19</t>
  </si>
  <si>
    <t>13.  УМЕРШИЕ ПО ВОЗРАСТНЫМ ГРУППАМ И ОСНОВНЫМ КЛАССАМ ПРИЧИН СМЕРТИ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</si>
</sst>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164" formatCode="_-* #,##0.00_р_._-;\-* #,##0.00_р_._-;_-* &quot;-&quot;??_р_._-;_-@_-"/>
    <numFmt numFmtId="165" formatCode="0&quot;      &quot;"/>
    <numFmt numFmtId="166" formatCode="0&quot;       &quot;"/>
    <numFmt numFmtId="167" formatCode="0.0&quot;      &quot;"/>
    <numFmt numFmtId="168" formatCode="0.0&quot;        &quot;"/>
    <numFmt numFmtId="169" formatCode="General&quot;   &quot;"/>
    <numFmt numFmtId="170" formatCode="[=0]&quot; - &quot;;General"/>
    <numFmt numFmtId="171" formatCode="0.0&quot;     &quot;"/>
    <numFmt numFmtId="172" formatCode="0.00&quot;      &quot;;[=0]&quot;-&quot;&quot;      &quot;;General"/>
    <numFmt numFmtId="173" formatCode="0.0"/>
    <numFmt numFmtId="174" formatCode="0&quot;       &quot;;[=0]&quot;-&quot;&quot;         &quot;;General"/>
    <numFmt numFmtId="175" formatCode="0&quot;      &quot;;[=0]&quot;-&quot;&quot;      &quot;;General"/>
    <numFmt numFmtId="176" formatCode="0.0&quot;          &quot;"/>
    <numFmt numFmtId="177" formatCode="0&quot;  &quot;;[=0]&quot;-&quot;&quot;  &quot;;General"/>
    <numFmt numFmtId="178" formatCode="0&quot;   &quot;;[=0]&quot;-&quot;&quot;   &quot;;General"/>
    <numFmt numFmtId="179" formatCode="0&quot;    &quot;;[=0]&quot;-&quot;&quot;    &quot;;General"/>
    <numFmt numFmtId="180" formatCode="0&quot;     &quot;;[=0]&quot;-&quot;&quot;     &quot;;General"/>
    <numFmt numFmtId="181" formatCode="0&quot;          &quot;"/>
    <numFmt numFmtId="182" formatCode="0&quot;        &quot;;[=0]&quot;-&quot;&quot;        &quot;;General"/>
    <numFmt numFmtId="183" formatCode="0&quot;         &quot;;[=0]&quot;-&quot;&quot;         &quot;;General"/>
    <numFmt numFmtId="184" formatCode="0&quot;        &quot;"/>
    <numFmt numFmtId="185" formatCode="0&quot; &quot;;[=0]&quot;-&quot;&quot; &quot;;General"/>
    <numFmt numFmtId="186" formatCode="General&quot;     &quot;"/>
    <numFmt numFmtId="187" formatCode="0.0&quot;         &quot;"/>
    <numFmt numFmtId="188" formatCode="0&quot;     &quot;"/>
    <numFmt numFmtId="189" formatCode="0&quot;    &quot;"/>
    <numFmt numFmtId="190" formatCode="0.0&quot;       &quot;"/>
    <numFmt numFmtId="191" formatCode="0&quot;       &quot;;[=0]&quot;-&quot;&quot;       &quot;;General"/>
    <numFmt numFmtId="192" formatCode="General&quot;       &quot;"/>
    <numFmt numFmtId="193" formatCode="0.0&quot;       &quot;;[=0]&quot;-&quot;&quot;       &quot;;General"/>
    <numFmt numFmtId="194" formatCode="0.0&quot;         &quot;;[=0]&quot;-&quot;&quot;         &quot;;General"/>
    <numFmt numFmtId="195" formatCode="0&quot;          &quot;;[=0]&quot;-&quot;&quot;          &quot;;General"/>
    <numFmt numFmtId="196" formatCode="0&quot;           &quot;;[=0]&quot;-&quot;&quot;           &quot;;General"/>
    <numFmt numFmtId="197" formatCode="0.0&quot;          &quot;;[=0]&quot;-&quot;&quot;          &quot;;General"/>
    <numFmt numFmtId="198" formatCode="0.00&quot;       &quot;;[=0]&quot;-&quot;&quot;       &quot;;General"/>
    <numFmt numFmtId="199" formatCode="0.00&quot;        &quot;;[=0]&quot;-&quot;&quot;        &quot;;General"/>
    <numFmt numFmtId="200" formatCode="0.0&quot;           &quot;"/>
    <numFmt numFmtId="201" formatCode="0.0&quot;            &quot;;[=0]&quot;-&quot;&quot;            &quot;;General"/>
    <numFmt numFmtId="202" formatCode="0.0&quot;        &quot;;[=0]&quot;-&quot;&quot;        &quot;;General"/>
    <numFmt numFmtId="203" formatCode="General&quot;    &quot;"/>
    <numFmt numFmtId="204" formatCode="0.0&quot;              &quot;"/>
    <numFmt numFmtId="205" formatCode="General&quot;  &quot;"/>
    <numFmt numFmtId="206" formatCode="0.0&quot;      &quot;;[=0]&quot;-&quot;&quot;      &quot;;General"/>
    <numFmt numFmtId="207" formatCode="0&quot;             &quot;;[=0]&quot;-&quot;&quot;             &quot;;General"/>
    <numFmt numFmtId="208" formatCode="0.00&quot;     &quot;"/>
    <numFmt numFmtId="209" formatCode="0.0000&quot;     &quot;"/>
    <numFmt numFmtId="210" formatCode="0.0&quot;     &quot;;[=0]&quot;-&quot;&quot;     &quot;;General"/>
    <numFmt numFmtId="211" formatCode="0.000"/>
  </numFmts>
  <fonts count="5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Courier New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Courier New Cyr"/>
    </font>
    <font>
      <b/>
      <sz val="10.5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name val="Arial Cyr"/>
      <charset val="204"/>
    </font>
    <font>
      <vertAlign val="superscript"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vertAlign val="superscript"/>
      <sz val="10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6" fillId="0" borderId="0"/>
    <xf numFmtId="0" fontId="11" fillId="0" borderId="0"/>
    <xf numFmtId="173" fontId="16" fillId="0" borderId="0"/>
    <xf numFmtId="0" fontId="16" fillId="0" borderId="0"/>
    <xf numFmtId="0" fontId="35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164" fontId="10" fillId="0" borderId="0" applyFont="0" applyFill="0" applyBorder="0" applyAlignment="0" applyProtection="0"/>
    <xf numFmtId="0" fontId="20" fillId="0" borderId="0"/>
  </cellStyleXfs>
  <cellXfs count="596">
    <xf numFmtId="0" fontId="0" fillId="0" borderId="0" xfId="0"/>
    <xf numFmtId="0" fontId="2" fillId="0" borderId="0" xfId="0" applyFont="1"/>
    <xf numFmtId="0" fontId="5" fillId="0" borderId="0" xfId="0" applyFont="1"/>
    <xf numFmtId="0" fontId="10" fillId="0" borderId="0" xfId="2"/>
    <xf numFmtId="0" fontId="13" fillId="0" borderId="0" xfId="2" applyFont="1"/>
    <xf numFmtId="0" fontId="14" fillId="0" borderId="0" xfId="2" applyFont="1"/>
    <xf numFmtId="0" fontId="8" fillId="0" borderId="0" xfId="2" applyFont="1"/>
    <xf numFmtId="0" fontId="15" fillId="0" borderId="0" xfId="2" applyFont="1"/>
    <xf numFmtId="0" fontId="12" fillId="0" borderId="0" xfId="2" applyFont="1"/>
    <xf numFmtId="0" fontId="17" fillId="0" borderId="0" xfId="2" applyFont="1"/>
    <xf numFmtId="169" fontId="19" fillId="0" borderId="0" xfId="2" applyNumberFormat="1" applyFont="1" applyAlignment="1"/>
    <xf numFmtId="169" fontId="10" fillId="0" borderId="0" xfId="2" applyNumberFormat="1" applyFont="1" applyAlignment="1"/>
    <xf numFmtId="1" fontId="14" fillId="0" borderId="0" xfId="5" applyNumberFormat="1" applyFont="1" applyBorder="1"/>
    <xf numFmtId="170" fontId="14" fillId="0" borderId="0" xfId="2" applyNumberFormat="1" applyFont="1"/>
    <xf numFmtId="0" fontId="21" fillId="0" borderId="0" xfId="2" applyFont="1" applyBorder="1" applyAlignment="1">
      <alignment horizontal="right"/>
    </xf>
    <xf numFmtId="1" fontId="14" fillId="0" borderId="0" xfId="5" applyNumberFormat="1" applyFont="1" applyBorder="1" applyAlignment="1">
      <alignment wrapText="1"/>
    </xf>
    <xf numFmtId="0" fontId="22" fillId="0" borderId="0" xfId="2" applyFont="1" applyBorder="1" applyAlignment="1">
      <alignment horizontal="right"/>
    </xf>
    <xf numFmtId="0" fontId="19" fillId="0" borderId="0" xfId="2" applyFont="1"/>
    <xf numFmtId="0" fontId="14" fillId="0" borderId="0" xfId="2" applyFont="1" applyBorder="1"/>
    <xf numFmtId="0" fontId="24" fillId="0" borderId="0" xfId="2" applyFont="1"/>
    <xf numFmtId="0" fontId="23" fillId="0" borderId="0" xfId="2" applyFont="1"/>
    <xf numFmtId="172" fontId="27" fillId="0" borderId="0" xfId="0" applyNumberFormat="1" applyFont="1"/>
    <xf numFmtId="173" fontId="25" fillId="0" borderId="0" xfId="2" applyNumberFormat="1" applyFont="1"/>
    <xf numFmtId="0" fontId="25" fillId="0" borderId="0" xfId="2" applyFont="1"/>
    <xf numFmtId="167" fontId="25" fillId="0" borderId="0" xfId="2" applyNumberFormat="1" applyFont="1"/>
    <xf numFmtId="0" fontId="18" fillId="0" borderId="0" xfId="2" applyFont="1"/>
    <xf numFmtId="0" fontId="14" fillId="0" borderId="0" xfId="7" applyFont="1" applyBorder="1"/>
    <xf numFmtId="0" fontId="14" fillId="0" borderId="0" xfId="7" applyFont="1"/>
    <xf numFmtId="174" fontId="18" fillId="0" borderId="0" xfId="2" applyNumberFormat="1" applyFont="1"/>
    <xf numFmtId="1" fontId="14" fillId="0" borderId="0" xfId="0" applyNumberFormat="1" applyFont="1" applyAlignment="1">
      <alignment horizontal="left" wrapText="1"/>
    </xf>
    <xf numFmtId="174" fontId="10" fillId="0" borderId="0" xfId="2" applyNumberFormat="1" applyFont="1"/>
    <xf numFmtId="174" fontId="19" fillId="0" borderId="0" xfId="2" applyNumberFormat="1" applyFont="1"/>
    <xf numFmtId="175" fontId="14" fillId="0" borderId="0" xfId="2" applyNumberFormat="1" applyFont="1"/>
    <xf numFmtId="173" fontId="14" fillId="0" borderId="0" xfId="2" applyNumberFormat="1" applyFont="1"/>
    <xf numFmtId="49" fontId="12" fillId="0" borderId="0" xfId="8" applyNumberFormat="1" applyFont="1" applyBorder="1" applyAlignment="1">
      <alignment horizontal="center"/>
    </xf>
    <xf numFmtId="0" fontId="0" fillId="0" borderId="0" xfId="0" applyBorder="1"/>
    <xf numFmtId="177" fontId="27" fillId="0" borderId="0" xfId="0" applyNumberFormat="1" applyFont="1" applyAlignment="1">
      <alignment horizontal="right"/>
    </xf>
    <xf numFmtId="177" fontId="29" fillId="0" borderId="0" xfId="0" applyNumberFormat="1" applyFont="1" applyAlignment="1">
      <alignment horizontal="right"/>
    </xf>
    <xf numFmtId="181" fontId="29" fillId="0" borderId="0" xfId="0" applyNumberFormat="1" applyFont="1"/>
    <xf numFmtId="0" fontId="0" fillId="0" borderId="0" xfId="0" applyAlignment="1"/>
    <xf numFmtId="184" fontId="29" fillId="0" borderId="0" xfId="0" applyNumberFormat="1" applyFont="1"/>
    <xf numFmtId="0" fontId="0" fillId="0" borderId="0" xfId="0" applyNumberFormat="1"/>
    <xf numFmtId="185" fontId="27" fillId="0" borderId="0" xfId="0" applyNumberFormat="1" applyFont="1" applyAlignment="1">
      <alignment horizontal="right"/>
    </xf>
    <xf numFmtId="185" fontId="29" fillId="0" borderId="0" xfId="0" applyNumberFormat="1" applyFont="1" applyAlignment="1">
      <alignment horizontal="right"/>
    </xf>
    <xf numFmtId="0" fontId="10" fillId="0" borderId="0" xfId="2" applyBorder="1"/>
    <xf numFmtId="0" fontId="10" fillId="0" borderId="0" xfId="2" applyFont="1"/>
    <xf numFmtId="0" fontId="30" fillId="0" borderId="0" xfId="2" applyFont="1"/>
    <xf numFmtId="0" fontId="31" fillId="0" borderId="0" xfId="2" applyFont="1"/>
    <xf numFmtId="186" fontId="10" fillId="0" borderId="0" xfId="2" applyNumberFormat="1" applyFont="1"/>
    <xf numFmtId="0" fontId="25" fillId="0" borderId="0" xfId="2" applyFont="1" applyBorder="1" applyAlignment="1">
      <alignment horizontal="right" wrapText="1"/>
    </xf>
    <xf numFmtId="1" fontId="20" fillId="0" borderId="0" xfId="5" applyNumberFormat="1" applyFont="1" applyBorder="1"/>
    <xf numFmtId="169" fontId="10" fillId="0" borderId="0" xfId="2" applyNumberFormat="1" applyFont="1"/>
    <xf numFmtId="1" fontId="20" fillId="0" borderId="0" xfId="5" applyNumberFormat="1" applyFont="1"/>
    <xf numFmtId="1" fontId="33" fillId="0" borderId="0" xfId="10" applyNumberFormat="1" applyFont="1" applyBorder="1"/>
    <xf numFmtId="0" fontId="14" fillId="0" borderId="0" xfId="11" applyFont="1"/>
    <xf numFmtId="165" fontId="10" fillId="0" borderId="0" xfId="2" applyNumberFormat="1" applyBorder="1"/>
    <xf numFmtId="188" fontId="10" fillId="0" borderId="0" xfId="2" applyNumberFormat="1" applyFont="1"/>
    <xf numFmtId="165" fontId="10" fillId="0" borderId="0" xfId="2" applyNumberFormat="1"/>
    <xf numFmtId="190" fontId="10" fillId="0" borderId="0" xfId="2" applyNumberFormat="1" applyFont="1"/>
    <xf numFmtId="167" fontId="10" fillId="0" borderId="0" xfId="2" applyNumberFormat="1" applyFont="1"/>
    <xf numFmtId="168" fontId="10" fillId="0" borderId="0" xfId="2" applyNumberFormat="1"/>
    <xf numFmtId="190" fontId="10" fillId="0" borderId="0" xfId="2" applyNumberFormat="1"/>
    <xf numFmtId="167" fontId="10" fillId="0" borderId="0" xfId="2" applyNumberFormat="1"/>
    <xf numFmtId="191" fontId="27" fillId="0" borderId="0" xfId="0" applyNumberFormat="1" applyFont="1"/>
    <xf numFmtId="191" fontId="29" fillId="0" borderId="0" xfId="0" applyNumberFormat="1" applyFont="1"/>
    <xf numFmtId="192" fontId="10" fillId="0" borderId="0" xfId="2" applyNumberFormat="1" applyFont="1"/>
    <xf numFmtId="193" fontId="27" fillId="0" borderId="0" xfId="0" applyNumberFormat="1" applyFont="1"/>
    <xf numFmtId="193" fontId="29" fillId="0" borderId="0" xfId="0" applyNumberFormat="1" applyFont="1"/>
    <xf numFmtId="0" fontId="0" fillId="0" borderId="0" xfId="0" applyAlignment="1">
      <alignment wrapText="1"/>
    </xf>
    <xf numFmtId="196" fontId="27" fillId="0" borderId="0" xfId="0" applyNumberFormat="1" applyFont="1" applyAlignment="1">
      <alignment horizontal="right"/>
    </xf>
    <xf numFmtId="197" fontId="27" fillId="0" borderId="0" xfId="0" applyNumberFormat="1" applyFont="1" applyAlignment="1">
      <alignment horizontal="right"/>
    </xf>
    <xf numFmtId="196" fontId="29" fillId="0" borderId="0" xfId="0" applyNumberFormat="1" applyFont="1" applyAlignment="1">
      <alignment horizontal="right"/>
    </xf>
    <xf numFmtId="197" fontId="29" fillId="0" borderId="0" xfId="0" applyNumberFormat="1" applyFont="1" applyAlignment="1">
      <alignment horizontal="right"/>
    </xf>
    <xf numFmtId="184" fontId="0" fillId="0" borderId="0" xfId="0" applyNumberFormat="1"/>
    <xf numFmtId="199" fontId="29" fillId="0" borderId="0" xfId="0" applyNumberFormat="1" applyFont="1"/>
    <xf numFmtId="183" fontId="18" fillId="0" borderId="0" xfId="2" applyNumberFormat="1" applyFont="1" applyAlignment="1">
      <alignment horizontal="right"/>
    </xf>
    <xf numFmtId="200" fontId="18" fillId="0" borderId="0" xfId="2" applyNumberFormat="1" applyFont="1"/>
    <xf numFmtId="183" fontId="10" fillId="0" borderId="0" xfId="2" applyNumberFormat="1" applyFont="1" applyAlignment="1">
      <alignment horizontal="right"/>
    </xf>
    <xf numFmtId="200" fontId="10" fillId="0" borderId="0" xfId="2" applyNumberFormat="1" applyFont="1"/>
    <xf numFmtId="183" fontId="19" fillId="0" borderId="0" xfId="2" applyNumberFormat="1" applyFont="1" applyAlignment="1">
      <alignment horizontal="right"/>
    </xf>
    <xf numFmtId="200" fontId="19" fillId="0" borderId="0" xfId="2" applyNumberFormat="1" applyFont="1"/>
    <xf numFmtId="191" fontId="10" fillId="0" borderId="0" xfId="2" applyNumberFormat="1" applyFont="1" applyAlignment="1">
      <alignment horizontal="right"/>
    </xf>
    <xf numFmtId="0" fontId="14" fillId="0" borderId="0" xfId="16" applyFont="1"/>
    <xf numFmtId="194" fontId="10" fillId="0" borderId="0" xfId="2" applyNumberFormat="1" applyFont="1"/>
    <xf numFmtId="201" fontId="10" fillId="0" borderId="0" xfId="2" applyNumberFormat="1" applyFont="1" applyBorder="1" applyAlignment="1">
      <alignment horizontal="right"/>
    </xf>
    <xf numFmtId="165" fontId="10" fillId="0" borderId="0" xfId="2" applyNumberFormat="1" applyFont="1" applyBorder="1" applyAlignment="1">
      <alignment horizontal="right"/>
    </xf>
    <xf numFmtId="187" fontId="14" fillId="0" borderId="0" xfId="2" applyNumberFormat="1" applyFont="1" applyBorder="1"/>
    <xf numFmtId="195" fontId="19" fillId="0" borderId="0" xfId="2" applyNumberFormat="1" applyFont="1"/>
    <xf numFmtId="183" fontId="19" fillId="0" borderId="0" xfId="2" applyNumberFormat="1" applyFont="1"/>
    <xf numFmtId="0" fontId="36" fillId="0" borderId="0" xfId="19" applyFont="1" applyAlignment="1">
      <alignment horizontal="right" vertical="center"/>
    </xf>
    <xf numFmtId="195" fontId="10" fillId="0" borderId="0" xfId="2" applyNumberFormat="1"/>
    <xf numFmtId="182" fontId="10" fillId="0" borderId="0" xfId="2" applyNumberFormat="1"/>
    <xf numFmtId="183" fontId="10" fillId="0" borderId="0" xfId="2" applyNumberFormat="1"/>
    <xf numFmtId="0" fontId="35" fillId="0" borderId="0" xfId="19"/>
    <xf numFmtId="195" fontId="10" fillId="0" borderId="0" xfId="2" applyNumberFormat="1" applyFont="1"/>
    <xf numFmtId="182" fontId="10" fillId="0" borderId="0" xfId="2" applyNumberFormat="1" applyFont="1"/>
    <xf numFmtId="183" fontId="10" fillId="0" borderId="0" xfId="2" applyNumberFormat="1" applyFont="1"/>
    <xf numFmtId="183" fontId="14" fillId="0" borderId="0" xfId="2" applyNumberFormat="1" applyFont="1" applyBorder="1" applyAlignment="1">
      <alignment horizontal="right"/>
    </xf>
    <xf numFmtId="191" fontId="14" fillId="0" borderId="0" xfId="2" applyNumberFormat="1" applyFont="1" applyBorder="1" applyAlignment="1">
      <alignment horizontal="right"/>
    </xf>
    <xf numFmtId="194" fontId="19" fillId="0" borderId="0" xfId="2" applyNumberFormat="1" applyFont="1"/>
    <xf numFmtId="202" fontId="19" fillId="0" borderId="0" xfId="2" applyNumberFormat="1" applyFont="1"/>
    <xf numFmtId="197" fontId="19" fillId="0" borderId="0" xfId="2" applyNumberFormat="1" applyFont="1"/>
    <xf numFmtId="194" fontId="10" fillId="0" borderId="0" xfId="2" applyNumberFormat="1"/>
    <xf numFmtId="202" fontId="10" fillId="0" borderId="0" xfId="2" applyNumberFormat="1"/>
    <xf numFmtId="202" fontId="10" fillId="0" borderId="0" xfId="2" applyNumberFormat="1" applyFont="1"/>
    <xf numFmtId="0" fontId="14" fillId="0" borderId="0" xfId="0" applyFont="1"/>
    <xf numFmtId="193" fontId="10" fillId="0" borderId="0" xfId="2" applyNumberFormat="1"/>
    <xf numFmtId="170" fontId="14" fillId="0" borderId="0" xfId="0" applyNumberFormat="1" applyFont="1"/>
    <xf numFmtId="193" fontId="14" fillId="0" borderId="0" xfId="2" applyNumberFormat="1" applyFont="1" applyBorder="1" applyAlignment="1">
      <alignment horizontal="right"/>
    </xf>
    <xf numFmtId="194" fontId="14" fillId="0" borderId="0" xfId="2" applyNumberFormat="1" applyFont="1" applyBorder="1" applyAlignment="1">
      <alignment horizontal="right"/>
    </xf>
    <xf numFmtId="0" fontId="11" fillId="0" borderId="0" xfId="22" applyFont="1"/>
    <xf numFmtId="189" fontId="0" fillId="0" borderId="0" xfId="0" applyNumberFormat="1"/>
    <xf numFmtId="189" fontId="10" fillId="0" borderId="0" xfId="0" applyNumberFormat="1" applyFont="1" applyAlignment="1">
      <alignment horizontal="right"/>
    </xf>
    <xf numFmtId="165" fontId="18" fillId="0" borderId="0" xfId="24" applyNumberFormat="1" applyFont="1"/>
    <xf numFmtId="165" fontId="10" fillId="0" borderId="0" xfId="24" applyNumberFormat="1" applyFont="1"/>
    <xf numFmtId="0" fontId="17" fillId="0" borderId="0" xfId="0" applyFont="1"/>
    <xf numFmtId="199" fontId="27" fillId="0" borderId="0" xfId="0" applyNumberFormat="1" applyFont="1"/>
    <xf numFmtId="172" fontId="29" fillId="0" borderId="0" xfId="0" applyNumberFormat="1" applyFont="1"/>
    <xf numFmtId="190" fontId="19" fillId="0" borderId="0" xfId="0" applyNumberFormat="1" applyFont="1"/>
    <xf numFmtId="190" fontId="10" fillId="0" borderId="0" xfId="0" applyNumberFormat="1" applyFont="1"/>
    <xf numFmtId="0" fontId="29" fillId="0" borderId="0" xfId="0" applyFont="1" applyAlignment="1">
      <alignment vertical="center"/>
    </xf>
    <xf numFmtId="169" fontId="12" fillId="0" borderId="0" xfId="2" applyNumberFormat="1" applyFont="1"/>
    <xf numFmtId="203" fontId="19" fillId="0" borderId="0" xfId="2" applyNumberFormat="1" applyFont="1" applyAlignment="1"/>
    <xf numFmtId="203" fontId="10" fillId="0" borderId="0" xfId="2" applyNumberFormat="1" applyFont="1" applyAlignment="1"/>
    <xf numFmtId="174" fontId="14" fillId="0" borderId="0" xfId="2" applyNumberFormat="1" applyFont="1"/>
    <xf numFmtId="0" fontId="39" fillId="0" borderId="0" xfId="0" applyFont="1"/>
    <xf numFmtId="0" fontId="10" fillId="0" borderId="0" xfId="2" applyFont="1" applyBorder="1"/>
    <xf numFmtId="176" fontId="10" fillId="0" borderId="0" xfId="2" applyNumberFormat="1" applyFont="1" applyBorder="1"/>
    <xf numFmtId="0" fontId="40" fillId="0" borderId="0" xfId="0" applyFont="1" applyBorder="1"/>
    <xf numFmtId="194" fontId="18" fillId="0" borderId="0" xfId="2" applyNumberFormat="1" applyFont="1" applyBorder="1" applyAlignment="1">
      <alignment horizontal="right"/>
    </xf>
    <xf numFmtId="194" fontId="10" fillId="0" borderId="0" xfId="2" applyNumberFormat="1" applyFont="1" applyBorder="1" applyAlignment="1">
      <alignment horizontal="right"/>
    </xf>
    <xf numFmtId="0" fontId="41" fillId="0" borderId="0" xfId="2" applyFont="1"/>
    <xf numFmtId="183" fontId="42" fillId="0" borderId="0" xfId="2" applyNumberFormat="1" applyFont="1"/>
    <xf numFmtId="183" fontId="41" fillId="0" borderId="0" xfId="2" applyNumberFormat="1" applyFont="1" applyBorder="1" applyAlignment="1">
      <alignment horizontal="right"/>
    </xf>
    <xf numFmtId="182" fontId="18" fillId="0" borderId="0" xfId="2" applyNumberFormat="1" applyFont="1"/>
    <xf numFmtId="182" fontId="14" fillId="0" borderId="0" xfId="2" applyNumberFormat="1" applyFont="1"/>
    <xf numFmtId="191" fontId="14" fillId="0" borderId="0" xfId="2" applyNumberFormat="1" applyFont="1"/>
    <xf numFmtId="165" fontId="14" fillId="0" borderId="0" xfId="3" applyNumberFormat="1" applyFont="1" applyBorder="1" applyAlignment="1" applyProtection="1">
      <alignment horizontal="right"/>
      <protection locked="0"/>
    </xf>
    <xf numFmtId="166" fontId="18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5" fontId="14" fillId="0" borderId="0" xfId="2" applyNumberFormat="1" applyFont="1"/>
    <xf numFmtId="177" fontId="0" fillId="0" borderId="0" xfId="0" applyNumberFormat="1"/>
    <xf numFmtId="185" fontId="0" fillId="0" borderId="0" xfId="0" applyNumberFormat="1"/>
    <xf numFmtId="194" fontId="10" fillId="0" borderId="0" xfId="2" applyNumberFormat="1" applyFont="1" applyBorder="1"/>
    <xf numFmtId="186" fontId="10" fillId="0" borderId="4" xfId="2" applyNumberFormat="1" applyFont="1" applyBorder="1"/>
    <xf numFmtId="205" fontId="19" fillId="0" borderId="0" xfId="2" applyNumberFormat="1" applyFont="1" applyAlignment="1">
      <alignment horizontal="right"/>
    </xf>
    <xf numFmtId="205" fontId="10" fillId="0" borderId="0" xfId="2" applyNumberFormat="1" applyFont="1" applyAlignment="1">
      <alignment horizontal="right"/>
    </xf>
    <xf numFmtId="168" fontId="26" fillId="0" borderId="0" xfId="2" applyNumberFormat="1" applyFont="1"/>
    <xf numFmtId="168" fontId="25" fillId="0" borderId="0" xfId="2" applyNumberFormat="1" applyFont="1"/>
    <xf numFmtId="168" fontId="28" fillId="0" borderId="0" xfId="2" applyNumberFormat="1" applyFont="1"/>
    <xf numFmtId="168" fontId="20" fillId="0" borderId="0" xfId="2" applyNumberFormat="1" applyFont="1"/>
    <xf numFmtId="173" fontId="10" fillId="0" borderId="0" xfId="2" applyNumberFormat="1" applyFont="1" applyAlignment="1">
      <alignment horizontal="right" indent="4"/>
    </xf>
    <xf numFmtId="171" fontId="10" fillId="0" borderId="0" xfId="2" applyNumberFormat="1" applyFont="1"/>
    <xf numFmtId="173" fontId="10" fillId="0" borderId="4" xfId="2" applyNumberFormat="1" applyFont="1" applyBorder="1" applyAlignment="1">
      <alignment horizontal="right" indent="4"/>
    </xf>
    <xf numFmtId="0" fontId="43" fillId="0" borderId="0" xfId="2" applyFont="1" applyBorder="1"/>
    <xf numFmtId="0" fontId="0" fillId="0" borderId="0" xfId="0" applyBorder="1" applyAlignment="1">
      <alignment wrapText="1"/>
    </xf>
    <xf numFmtId="0" fontId="17" fillId="0" borderId="0" xfId="2" applyFont="1" applyBorder="1"/>
    <xf numFmtId="0" fontId="28" fillId="0" borderId="0" xfId="0" applyFont="1" applyBorder="1" applyAlignment="1">
      <alignment horizontal="right" wrapText="1" indent="3"/>
    </xf>
    <xf numFmtId="0" fontId="44" fillId="0" borderId="0" xfId="0" applyFont="1" applyBorder="1" applyAlignment="1">
      <alignment horizontal="right" indent="3"/>
    </xf>
    <xf numFmtId="0" fontId="20" fillId="0" borderId="0" xfId="0" applyFont="1" applyAlignment="1">
      <alignment horizontal="right" wrapText="1" indent="3"/>
    </xf>
    <xf numFmtId="0" fontId="29" fillId="0" borderId="0" xfId="0" applyFont="1" applyAlignment="1">
      <alignment horizontal="right" indent="3"/>
    </xf>
    <xf numFmtId="0" fontId="29" fillId="0" borderId="0" xfId="0" applyFont="1" applyAlignment="1">
      <alignment horizontal="right" wrapText="1" indent="3"/>
    </xf>
    <xf numFmtId="49" fontId="12" fillId="0" borderId="0" xfId="8" applyNumberFormat="1" applyFont="1" applyBorder="1" applyAlignment="1">
      <alignment horizontal="center"/>
    </xf>
    <xf numFmtId="186" fontId="10" fillId="0" borderId="0" xfId="2" applyNumberFormat="1" applyFont="1" applyBorder="1"/>
    <xf numFmtId="173" fontId="10" fillId="0" borderId="0" xfId="2" applyNumberFormat="1" applyFont="1" applyBorder="1" applyAlignment="1">
      <alignment horizontal="right" indent="4"/>
    </xf>
    <xf numFmtId="204" fontId="10" fillId="0" borderId="0" xfId="2" applyNumberFormat="1" applyFont="1" applyBorder="1"/>
    <xf numFmtId="0" fontId="45" fillId="0" borderId="0" xfId="0" applyFont="1"/>
    <xf numFmtId="0" fontId="14" fillId="0" borderId="2" xfId="3" applyFont="1" applyBorder="1" applyAlignment="1" applyProtection="1">
      <alignment horizontal="center" vertical="center" wrapText="1"/>
      <protection locked="0"/>
    </xf>
    <xf numFmtId="0" fontId="14" fillId="0" borderId="2" xfId="4" applyFont="1" applyBorder="1" applyAlignment="1">
      <alignment horizontal="center" vertical="center"/>
    </xf>
    <xf numFmtId="1" fontId="18" fillId="0" borderId="6" xfId="2" applyNumberFormat="1" applyFont="1" applyBorder="1"/>
    <xf numFmtId="1" fontId="18" fillId="0" borderId="6" xfId="2" applyNumberFormat="1" applyFont="1" applyBorder="1" applyAlignment="1">
      <alignment vertical="top" wrapText="1"/>
    </xf>
    <xf numFmtId="1" fontId="14" fillId="0" borderId="6" xfId="2" applyNumberFormat="1" applyFont="1" applyBorder="1" applyAlignment="1">
      <alignment horizontal="left" wrapText="1"/>
    </xf>
    <xf numFmtId="1" fontId="14" fillId="0" borderId="6" xfId="2" applyNumberFormat="1" applyFont="1" applyBorder="1"/>
    <xf numFmtId="1" fontId="18" fillId="0" borderId="6" xfId="2" applyNumberFormat="1" applyFont="1" applyBorder="1" applyAlignment="1">
      <alignment horizontal="left" vertical="top" wrapText="1"/>
    </xf>
    <xf numFmtId="0" fontId="20" fillId="0" borderId="6" xfId="2" applyFont="1" applyBorder="1" applyAlignment="1">
      <alignment horizontal="left" wrapText="1" indent="1"/>
    </xf>
    <xf numFmtId="1" fontId="18" fillId="0" borderId="6" xfId="2" applyNumberFormat="1" applyFont="1" applyBorder="1" applyAlignment="1">
      <alignment wrapText="1"/>
    </xf>
    <xf numFmtId="1" fontId="19" fillId="0" borderId="6" xfId="2" applyNumberFormat="1" applyFont="1" applyBorder="1" applyAlignment="1">
      <alignment horizontal="left" wrapText="1"/>
    </xf>
    <xf numFmtId="0" fontId="14" fillId="0" borderId="2" xfId="7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5" xfId="3" applyFont="1" applyBorder="1" applyAlignment="1" applyProtection="1">
      <protection locked="0"/>
    </xf>
    <xf numFmtId="0" fontId="14" fillId="0" borderId="6" xfId="3" applyFont="1" applyBorder="1" applyProtection="1">
      <protection locked="0"/>
    </xf>
    <xf numFmtId="0" fontId="14" fillId="0" borderId="6" xfId="3" applyFont="1" applyBorder="1" applyAlignment="1" applyProtection="1">
      <alignment horizontal="left" wrapText="1" indent="3"/>
      <protection locked="0"/>
    </xf>
    <xf numFmtId="0" fontId="14" fillId="0" borderId="6" xfId="3" applyFont="1" applyBorder="1" applyAlignment="1" applyProtection="1">
      <alignment wrapText="1"/>
      <protection locked="0"/>
    </xf>
    <xf numFmtId="1" fontId="18" fillId="0" borderId="5" xfId="2" applyNumberFormat="1" applyFont="1" applyBorder="1"/>
    <xf numFmtId="1" fontId="18" fillId="0" borderId="5" xfId="0" applyNumberFormat="1" applyFont="1" applyBorder="1"/>
    <xf numFmtId="1" fontId="18" fillId="0" borderId="6" xfId="0" applyNumberFormat="1" applyFont="1" applyBorder="1" applyAlignment="1">
      <alignment vertical="top" wrapText="1"/>
    </xf>
    <xf numFmtId="1" fontId="14" fillId="0" borderId="6" xfId="0" applyNumberFormat="1" applyFont="1" applyBorder="1" applyAlignment="1">
      <alignment horizontal="left" wrapText="1"/>
    </xf>
    <xf numFmtId="1" fontId="14" fillId="0" borderId="6" xfId="0" applyNumberFormat="1" applyFont="1" applyBorder="1"/>
    <xf numFmtId="1" fontId="18" fillId="0" borderId="6" xfId="0" applyNumberFormat="1" applyFont="1" applyBorder="1" applyAlignment="1">
      <alignment horizontal="left" vertical="top" wrapText="1"/>
    </xf>
    <xf numFmtId="0" fontId="20" fillId="0" borderId="6" xfId="0" applyFont="1" applyBorder="1" applyAlignment="1">
      <alignment horizontal="left" wrapText="1" indent="1"/>
    </xf>
    <xf numFmtId="1" fontId="18" fillId="0" borderId="6" xfId="0" applyNumberFormat="1" applyFont="1" applyBorder="1" applyAlignment="1">
      <alignment wrapText="1"/>
    </xf>
    <xf numFmtId="1" fontId="19" fillId="0" borderId="6" xfId="0" applyNumberFormat="1" applyFont="1" applyBorder="1" applyAlignment="1">
      <alignment horizontal="left" wrapText="1"/>
    </xf>
    <xf numFmtId="1" fontId="10" fillId="0" borderId="6" xfId="2" applyNumberFormat="1" applyFont="1" applyBorder="1" applyAlignment="1">
      <alignment vertical="top" wrapText="1"/>
    </xf>
    <xf numFmtId="49" fontId="29" fillId="0" borderId="6" xfId="0" applyNumberFormat="1" applyFont="1" applyFill="1" applyBorder="1" applyAlignment="1"/>
    <xf numFmtId="0" fontId="29" fillId="0" borderId="6" xfId="0" applyFont="1" applyBorder="1" applyAlignment="1"/>
    <xf numFmtId="0" fontId="14" fillId="0" borderId="2" xfId="8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0" fillId="0" borderId="0" xfId="2" applyNumberFormat="1" applyFont="1" applyBorder="1" applyAlignment="1">
      <alignment wrapText="1"/>
    </xf>
    <xf numFmtId="1" fontId="14" fillId="0" borderId="0" xfId="2" applyNumberFormat="1" applyFont="1" applyBorder="1" applyAlignment="1">
      <alignment wrapText="1"/>
    </xf>
    <xf numFmtId="0" fontId="46" fillId="0" borderId="0" xfId="0" applyFont="1"/>
    <xf numFmtId="49" fontId="46" fillId="0" borderId="0" xfId="0" applyNumberFormat="1" applyFont="1" applyAlignment="1">
      <alignment horizontal="center"/>
    </xf>
    <xf numFmtId="49" fontId="47" fillId="0" borderId="1" xfId="0" applyNumberFormat="1" applyFont="1" applyBorder="1" applyAlignment="1">
      <alignment horizontal="center" vertical="center"/>
    </xf>
    <xf numFmtId="0" fontId="46" fillId="0" borderId="0" xfId="0" applyFont="1" applyBorder="1"/>
    <xf numFmtId="165" fontId="46" fillId="0" borderId="0" xfId="0" applyNumberFormat="1" applyFont="1" applyBorder="1" applyAlignment="1"/>
    <xf numFmtId="0" fontId="46" fillId="0" borderId="0" xfId="0" applyFont="1" applyFill="1"/>
    <xf numFmtId="166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Alignment="1" applyProtection="1">
      <protection locked="0"/>
    </xf>
    <xf numFmtId="0" fontId="45" fillId="0" borderId="0" xfId="0" applyFont="1" applyAlignment="1">
      <alignment horizontal="right" indent="2"/>
    </xf>
    <xf numFmtId="0" fontId="14" fillId="0" borderId="6" xfId="9" applyFont="1" applyBorder="1" applyAlignment="1">
      <alignment horizontal="left" wrapText="1" indent="1"/>
    </xf>
    <xf numFmtId="0" fontId="14" fillId="0" borderId="6" xfId="9" applyFont="1" applyBorder="1" applyAlignment="1">
      <alignment wrapText="1"/>
    </xf>
    <xf numFmtId="0" fontId="14" fillId="0" borderId="6" xfId="9" applyFont="1" applyBorder="1" applyAlignment="1">
      <alignment horizontal="left" indent="1"/>
    </xf>
    <xf numFmtId="0" fontId="14" fillId="0" borderId="6" xfId="9" applyFont="1" applyBorder="1"/>
    <xf numFmtId="0" fontId="35" fillId="0" borderId="6" xfId="9" applyFont="1" applyBorder="1" applyAlignment="1">
      <alignment wrapText="1"/>
    </xf>
    <xf numFmtId="0" fontId="35" fillId="0" borderId="0" xfId="9" applyFont="1" applyBorder="1" applyAlignment="1">
      <alignment wrapText="1"/>
    </xf>
    <xf numFmtId="1" fontId="18" fillId="0" borderId="6" xfId="0" applyNumberFormat="1" applyFont="1" applyBorder="1"/>
    <xf numFmtId="49" fontId="14" fillId="0" borderId="2" xfId="11" applyNumberFormat="1" applyFont="1" applyBorder="1" applyAlignment="1">
      <alignment horizontal="center" vertical="center" wrapText="1"/>
    </xf>
    <xf numFmtId="49" fontId="14" fillId="0" borderId="1" xfId="13" applyNumberFormat="1" applyFont="1" applyBorder="1" applyAlignment="1">
      <alignment horizontal="center" vertical="center" wrapText="1"/>
    </xf>
    <xf numFmtId="49" fontId="14" fillId="0" borderId="2" xfId="13" applyNumberFormat="1" applyFont="1" applyBorder="1" applyAlignment="1">
      <alignment horizontal="center" vertical="center" wrapText="1"/>
    </xf>
    <xf numFmtId="49" fontId="14" fillId="0" borderId="2" xfId="13" applyNumberFormat="1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right" vertical="center" wrapText="1" indent="2"/>
      <protection locked="0"/>
    </xf>
    <xf numFmtId="0" fontId="10" fillId="0" borderId="6" xfId="0" applyFont="1" applyBorder="1" applyAlignment="1" applyProtection="1">
      <alignment horizontal="right" vertical="center" wrapText="1" indent="2"/>
      <protection locked="0"/>
    </xf>
    <xf numFmtId="49" fontId="10" fillId="0" borderId="6" xfId="0" applyNumberFormat="1" applyFont="1" applyBorder="1" applyAlignment="1" applyProtection="1">
      <alignment horizontal="right" vertical="center" wrapText="1" indent="2"/>
      <protection locked="0"/>
    </xf>
    <xf numFmtId="0" fontId="19" fillId="0" borderId="6" xfId="0" applyFont="1" applyBorder="1" applyAlignment="1" applyProtection="1">
      <alignment horizontal="right" vertical="center" wrapText="1" indent="2"/>
      <protection locked="0"/>
    </xf>
    <xf numFmtId="0" fontId="10" fillId="0" borderId="6" xfId="0" applyNumberFormat="1" applyFont="1" applyBorder="1" applyAlignment="1" applyProtection="1">
      <alignment horizontal="right" vertical="center" wrapText="1" indent="2"/>
      <protection locked="0"/>
    </xf>
    <xf numFmtId="0" fontId="29" fillId="0" borderId="2" xfId="0" applyFont="1" applyBorder="1" applyAlignment="1">
      <alignment horizontal="center" vertical="center" wrapText="1"/>
    </xf>
    <xf numFmtId="49" fontId="14" fillId="0" borderId="2" xfId="14" applyNumberFormat="1" applyFont="1" applyBorder="1" applyAlignment="1">
      <alignment horizontal="center" vertical="center" wrapText="1"/>
    </xf>
    <xf numFmtId="49" fontId="14" fillId="0" borderId="1" xfId="14" applyNumberFormat="1" applyFont="1" applyBorder="1" applyAlignment="1">
      <alignment horizontal="center" vertical="center" wrapText="1"/>
    </xf>
    <xf numFmtId="173" fontId="14" fillId="0" borderId="2" xfId="15" applyFont="1" applyBorder="1" applyAlignment="1">
      <alignment horizontal="center" vertical="center" wrapText="1"/>
    </xf>
    <xf numFmtId="0" fontId="10" fillId="0" borderId="1" xfId="2" applyBorder="1" applyAlignment="1">
      <alignment horizontal="center" vertical="center"/>
    </xf>
    <xf numFmtId="0" fontId="14" fillId="0" borderId="2" xfId="3" applyFont="1" applyBorder="1" applyAlignment="1" applyProtection="1">
      <alignment horizontal="center" vertical="center"/>
      <protection locked="0"/>
    </xf>
    <xf numFmtId="0" fontId="14" fillId="0" borderId="2" xfId="9" applyFont="1" applyBorder="1" applyAlignment="1">
      <alignment horizontal="center" vertical="center" wrapText="1"/>
    </xf>
    <xf numFmtId="0" fontId="10" fillId="0" borderId="2" xfId="2" applyBorder="1" applyAlignment="1">
      <alignment horizontal="center" vertical="center"/>
    </xf>
    <xf numFmtId="49" fontId="14" fillId="0" borderId="2" xfId="17" applyNumberFormat="1" applyFont="1" applyBorder="1" applyAlignment="1">
      <alignment horizontal="center" vertical="center" wrapText="1"/>
    </xf>
    <xf numFmtId="49" fontId="14" fillId="0" borderId="2" xfId="18" applyNumberFormat="1" applyFont="1" applyBorder="1" applyAlignment="1">
      <alignment horizontal="center" vertical="center" wrapText="1"/>
    </xf>
    <xf numFmtId="0" fontId="18" fillId="0" borderId="5" xfId="9" applyFont="1" applyBorder="1"/>
    <xf numFmtId="0" fontId="14" fillId="0" borderId="6" xfId="9" applyFont="1" applyBorder="1" applyAlignment="1">
      <alignment horizontal="left" wrapText="1" indent="2"/>
    </xf>
    <xf numFmtId="173" fontId="14" fillId="0" borderId="6" xfId="17" applyFont="1" applyBorder="1" applyAlignment="1">
      <alignment horizontal="left" wrapText="1" indent="2"/>
    </xf>
    <xf numFmtId="173" fontId="14" fillId="0" borderId="6" xfId="17" applyFont="1" applyBorder="1"/>
    <xf numFmtId="0" fontId="14" fillId="0" borderId="6" xfId="2" applyFont="1" applyBorder="1"/>
    <xf numFmtId="173" fontId="14" fillId="0" borderId="6" xfId="17" applyFont="1" applyBorder="1" applyAlignment="1">
      <alignment horizontal="left" wrapText="1" indent="1"/>
    </xf>
    <xf numFmtId="173" fontId="14" fillId="0" borderId="6" xfId="17" applyFont="1" applyBorder="1" applyAlignment="1">
      <alignment vertical="top"/>
    </xf>
    <xf numFmtId="0" fontId="17" fillId="0" borderId="0" xfId="2" applyFont="1" applyAlignment="1">
      <alignment vertical="center"/>
    </xf>
    <xf numFmtId="1" fontId="18" fillId="0" borderId="6" xfId="0" applyNumberFormat="1" applyFont="1" applyBorder="1" applyAlignment="1">
      <alignment horizontal="left" wrapText="1"/>
    </xf>
    <xf numFmtId="0" fontId="14" fillId="0" borderId="1" xfId="3" applyFont="1" applyBorder="1" applyAlignment="1" applyProtection="1">
      <alignment horizontal="center" vertical="center"/>
      <protection locked="0"/>
    </xf>
    <xf numFmtId="0" fontId="14" fillId="0" borderId="0" xfId="0" applyFont="1" applyAlignment="1"/>
    <xf numFmtId="1" fontId="14" fillId="0" borderId="11" xfId="2" applyNumberFormat="1" applyFont="1" applyBorder="1" applyAlignment="1">
      <alignment horizontal="left" wrapText="1"/>
    </xf>
    <xf numFmtId="169" fontId="10" fillId="0" borderId="4" xfId="2" applyNumberFormat="1" applyFont="1" applyBorder="1" applyAlignment="1"/>
    <xf numFmtId="205" fontId="10" fillId="0" borderId="4" xfId="2" applyNumberFormat="1" applyFont="1" applyBorder="1" applyAlignment="1">
      <alignment horizontal="right"/>
    </xf>
    <xf numFmtId="203" fontId="10" fillId="0" borderId="4" xfId="2" applyNumberFormat="1" applyFont="1" applyBorder="1" applyAlignment="1"/>
    <xf numFmtId="0" fontId="14" fillId="0" borderId="11" xfId="3" applyFont="1" applyBorder="1" applyProtection="1">
      <protection locked="0"/>
    </xf>
    <xf numFmtId="165" fontId="14" fillId="0" borderId="4" xfId="3" applyNumberFormat="1" applyFont="1" applyBorder="1" applyAlignment="1" applyProtection="1">
      <alignment horizontal="right"/>
      <protection locked="0"/>
    </xf>
    <xf numFmtId="1" fontId="14" fillId="0" borderId="11" xfId="0" applyNumberFormat="1" applyFont="1" applyBorder="1" applyAlignment="1">
      <alignment horizontal="left" wrapText="1"/>
    </xf>
    <xf numFmtId="174" fontId="10" fillId="0" borderId="4" xfId="2" applyNumberFormat="1" applyFont="1" applyBorder="1"/>
    <xf numFmtId="168" fontId="25" fillId="0" borderId="4" xfId="2" applyNumberFormat="1" applyFont="1" applyBorder="1"/>
    <xf numFmtId="177" fontId="29" fillId="0" borderId="4" xfId="0" applyNumberFormat="1" applyFont="1" applyBorder="1" applyAlignment="1">
      <alignment horizontal="right"/>
    </xf>
    <xf numFmtId="178" fontId="29" fillId="0" borderId="4" xfId="0" applyNumberFormat="1" applyFont="1" applyBorder="1" applyAlignment="1">
      <alignment horizontal="right"/>
    </xf>
    <xf numFmtId="179" fontId="29" fillId="0" borderId="4" xfId="0" applyNumberFormat="1" applyFont="1" applyBorder="1" applyAlignment="1">
      <alignment horizontal="right"/>
    </xf>
    <xf numFmtId="180" fontId="29" fillId="0" borderId="4" xfId="0" applyNumberFormat="1" applyFont="1" applyBorder="1" applyAlignment="1">
      <alignment horizontal="right"/>
    </xf>
    <xf numFmtId="49" fontId="29" fillId="0" borderId="11" xfId="0" applyNumberFormat="1" applyFont="1" applyFill="1" applyBorder="1" applyAlignment="1"/>
    <xf numFmtId="185" fontId="29" fillId="0" borderId="4" xfId="0" applyNumberFormat="1" applyFont="1" applyBorder="1" applyAlignment="1">
      <alignment horizontal="right"/>
    </xf>
    <xf numFmtId="191" fontId="29" fillId="0" borderId="4" xfId="0" applyNumberFormat="1" applyFont="1" applyBorder="1"/>
    <xf numFmtId="0" fontId="10" fillId="0" borderId="11" xfId="0" applyFont="1" applyBorder="1" applyAlignment="1" applyProtection="1">
      <alignment horizontal="right" vertical="center" wrapText="1" indent="2"/>
      <protection locked="0"/>
    </xf>
    <xf numFmtId="196" fontId="29" fillId="0" borderId="4" xfId="0" applyNumberFormat="1" applyFont="1" applyBorder="1" applyAlignment="1">
      <alignment horizontal="right"/>
    </xf>
    <xf numFmtId="197" fontId="29" fillId="0" borderId="4" xfId="0" applyNumberFormat="1" applyFont="1" applyBorder="1" applyAlignment="1">
      <alignment horizontal="right"/>
    </xf>
    <xf numFmtId="172" fontId="29" fillId="0" borderId="4" xfId="0" applyNumberFormat="1" applyFont="1" applyBorder="1"/>
    <xf numFmtId="199" fontId="29" fillId="0" borderId="4" xfId="0" applyNumberFormat="1" applyFont="1" applyBorder="1"/>
    <xf numFmtId="183" fontId="10" fillId="0" borderId="4" xfId="2" applyNumberFormat="1" applyFont="1" applyBorder="1" applyAlignment="1">
      <alignment horizontal="right"/>
    </xf>
    <xf numFmtId="200" fontId="10" fillId="0" borderId="4" xfId="2" applyNumberFormat="1" applyFont="1" applyBorder="1"/>
    <xf numFmtId="0" fontId="14" fillId="0" borderId="11" xfId="2" applyFont="1" applyBorder="1" applyAlignment="1">
      <alignment horizontal="left" indent="1"/>
    </xf>
    <xf numFmtId="0" fontId="20" fillId="0" borderId="4" xfId="0" applyFont="1" applyBorder="1" applyAlignment="1">
      <alignment horizontal="right" wrapText="1" indent="3"/>
    </xf>
    <xf numFmtId="194" fontId="10" fillId="0" borderId="4" xfId="2" applyNumberFormat="1" applyFont="1" applyBorder="1" applyAlignment="1">
      <alignment horizontal="right"/>
    </xf>
    <xf numFmtId="0" fontId="20" fillId="0" borderId="4" xfId="0" applyFont="1" applyBorder="1" applyAlignment="1">
      <alignment horizontal="right" wrapText="1" indent="6"/>
    </xf>
    <xf numFmtId="49" fontId="14" fillId="0" borderId="1" xfId="18" applyNumberFormat="1" applyFont="1" applyBorder="1" applyAlignment="1">
      <alignment horizontal="center" vertical="center" wrapText="1"/>
    </xf>
    <xf numFmtId="182" fontId="14" fillId="0" borderId="4" xfId="2" applyNumberFormat="1" applyFont="1" applyBorder="1"/>
    <xf numFmtId="195" fontId="10" fillId="0" borderId="4" xfId="2" applyNumberFormat="1" applyFont="1" applyBorder="1"/>
    <xf numFmtId="183" fontId="10" fillId="0" borderId="4" xfId="2" applyNumberFormat="1" applyFont="1" applyBorder="1"/>
    <xf numFmtId="194" fontId="10" fillId="0" borderId="4" xfId="2" applyNumberFormat="1" applyBorder="1"/>
    <xf numFmtId="202" fontId="10" fillId="0" borderId="4" xfId="2" applyNumberFormat="1" applyBorder="1"/>
    <xf numFmtId="1" fontId="18" fillId="0" borderId="0" xfId="0" applyNumberFormat="1" applyFont="1" applyBorder="1" applyAlignment="1">
      <alignment wrapText="1"/>
    </xf>
    <xf numFmtId="194" fontId="19" fillId="0" borderId="13" xfId="2" applyNumberFormat="1" applyFont="1" applyBorder="1"/>
    <xf numFmtId="166" fontId="10" fillId="0" borderId="4" xfId="0" applyNumberFormat="1" applyFont="1" applyBorder="1" applyAlignment="1">
      <alignment horizontal="right"/>
    </xf>
    <xf numFmtId="190" fontId="10" fillId="0" borderId="4" xfId="0" applyNumberFormat="1" applyFont="1" applyBorder="1"/>
    <xf numFmtId="165" fontId="10" fillId="0" borderId="4" xfId="24" applyNumberFormat="1" applyFont="1" applyBorder="1"/>
    <xf numFmtId="0" fontId="46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0" xfId="0" applyFont="1" applyAlignment="1"/>
    <xf numFmtId="0" fontId="45" fillId="0" borderId="0" xfId="1" applyFont="1" applyAlignment="1" applyProtection="1">
      <alignment horizontal="left" indent="1"/>
    </xf>
    <xf numFmtId="0" fontId="28" fillId="0" borderId="0" xfId="0" applyFont="1" applyAlignment="1">
      <alignment horizontal="right" wrapText="1"/>
    </xf>
    <xf numFmtId="187" fontId="26" fillId="0" borderId="0" xfId="2" applyNumberFormat="1" applyFont="1"/>
    <xf numFmtId="187" fontId="25" fillId="0" borderId="0" xfId="2" applyNumberFormat="1" applyFont="1"/>
    <xf numFmtId="187" fontId="20" fillId="0" borderId="0" xfId="2" applyNumberFormat="1" applyFont="1"/>
    <xf numFmtId="187" fontId="28" fillId="0" borderId="0" xfId="2" applyNumberFormat="1" applyFont="1"/>
    <xf numFmtId="187" fontId="25" fillId="0" borderId="4" xfId="2" applyNumberFormat="1" applyFont="1" applyBorder="1"/>
    <xf numFmtId="165" fontId="14" fillId="0" borderId="0" xfId="3" applyNumberFormat="1" applyFont="1" applyBorder="1" applyAlignment="1" applyProtection="1">
      <alignment horizontal="center"/>
      <protection locked="0"/>
    </xf>
    <xf numFmtId="205" fontId="19" fillId="0" borderId="0" xfId="2" applyNumberFormat="1" applyFont="1" applyFill="1" applyAlignment="1">
      <alignment horizontal="right"/>
    </xf>
    <xf numFmtId="187" fontId="26" fillId="0" borderId="0" xfId="2" applyNumberFormat="1" applyFont="1" applyFill="1"/>
    <xf numFmtId="0" fontId="25" fillId="0" borderId="0" xfId="2" applyFont="1" applyBorder="1"/>
    <xf numFmtId="174" fontId="19" fillId="0" borderId="0" xfId="2" applyNumberFormat="1" applyFont="1" applyFill="1"/>
    <xf numFmtId="168" fontId="26" fillId="0" borderId="0" xfId="2" applyNumberFormat="1" applyFont="1" applyFill="1"/>
    <xf numFmtId="0" fontId="10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right" vertical="center" indent="3"/>
    </xf>
    <xf numFmtId="0" fontId="29" fillId="0" borderId="6" xfId="0" applyFont="1" applyBorder="1" applyAlignment="1">
      <alignment horizontal="right" vertical="center" indent="3"/>
    </xf>
    <xf numFmtId="0" fontId="29" fillId="0" borderId="6" xfId="0" applyFont="1" applyBorder="1" applyAlignment="1">
      <alignment horizontal="right" vertical="center" wrapText="1" indent="3"/>
    </xf>
    <xf numFmtId="0" fontId="28" fillId="0" borderId="11" xfId="0" applyFont="1" applyBorder="1" applyAlignment="1">
      <alignment horizontal="right" vertical="center" wrapText="1" indent="3"/>
    </xf>
    <xf numFmtId="196" fontId="27" fillId="0" borderId="0" xfId="0" applyNumberFormat="1" applyFont="1" applyFill="1" applyAlignment="1">
      <alignment horizontal="right"/>
    </xf>
    <xf numFmtId="0" fontId="0" fillId="0" borderId="0" xfId="0" applyFill="1"/>
    <xf numFmtId="197" fontId="27" fillId="0" borderId="0" xfId="0" applyNumberFormat="1" applyFont="1" applyFill="1" applyAlignment="1">
      <alignment horizontal="right"/>
    </xf>
    <xf numFmtId="183" fontId="19" fillId="0" borderId="0" xfId="2" applyNumberFormat="1" applyFont="1" applyFill="1" applyAlignment="1">
      <alignment horizontal="right"/>
    </xf>
    <xf numFmtId="200" fontId="19" fillId="0" borderId="0" xfId="2" applyNumberFormat="1" applyFont="1" applyFill="1"/>
    <xf numFmtId="166" fontId="18" fillId="0" borderId="0" xfId="0" applyNumberFormat="1" applyFont="1" applyFill="1" applyAlignment="1">
      <alignment horizontal="right"/>
    </xf>
    <xf numFmtId="189" fontId="0" fillId="0" borderId="0" xfId="0" applyNumberFormat="1" applyFill="1"/>
    <xf numFmtId="191" fontId="19" fillId="0" borderId="0" xfId="2" applyNumberFormat="1" applyFont="1"/>
    <xf numFmtId="191" fontId="10" fillId="0" borderId="0" xfId="2" applyNumberFormat="1"/>
    <xf numFmtId="191" fontId="10" fillId="0" borderId="0" xfId="2" applyNumberFormat="1" applyFont="1"/>
    <xf numFmtId="191" fontId="10" fillId="0" borderId="4" xfId="2" applyNumberFormat="1" applyFont="1" applyBorder="1"/>
    <xf numFmtId="206" fontId="19" fillId="0" borderId="0" xfId="2" applyNumberFormat="1" applyFont="1"/>
    <xf numFmtId="206" fontId="10" fillId="0" borderId="0" xfId="2" applyNumberFormat="1"/>
    <xf numFmtId="206" fontId="29" fillId="0" borderId="0" xfId="0" applyNumberFormat="1" applyFont="1"/>
    <xf numFmtId="206" fontId="10" fillId="0" borderId="0" xfId="2" applyNumberFormat="1" applyFont="1"/>
    <xf numFmtId="206" fontId="10" fillId="0" borderId="4" xfId="2" applyNumberFormat="1" applyBorder="1"/>
    <xf numFmtId="207" fontId="19" fillId="0" borderId="0" xfId="2" applyNumberFormat="1" applyFont="1"/>
    <xf numFmtId="207" fontId="10" fillId="0" borderId="0" xfId="2" applyNumberFormat="1" applyFont="1"/>
    <xf numFmtId="207" fontId="10" fillId="0" borderId="4" xfId="2" applyNumberFormat="1" applyFont="1" applyBorder="1"/>
    <xf numFmtId="165" fontId="1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6" fontId="19" fillId="0" borderId="0" xfId="0" applyNumberFormat="1" applyFont="1" applyAlignment="1">
      <alignment horizontal="right"/>
    </xf>
    <xf numFmtId="190" fontId="19" fillId="0" borderId="0" xfId="0" applyNumberFormat="1" applyFont="1" applyFill="1"/>
    <xf numFmtId="191" fontId="29" fillId="0" borderId="15" xfId="0" applyNumberFormat="1" applyFont="1" applyBorder="1"/>
    <xf numFmtId="191" fontId="29" fillId="0" borderId="0" xfId="0" applyNumberFormat="1" applyFont="1" applyBorder="1"/>
    <xf numFmtId="191" fontId="27" fillId="0" borderId="14" xfId="0" applyNumberFormat="1" applyFont="1" applyBorder="1"/>
    <xf numFmtId="191" fontId="27" fillId="0" borderId="4" xfId="0" applyNumberFormat="1" applyFont="1" applyBorder="1"/>
    <xf numFmtId="185" fontId="29" fillId="0" borderId="14" xfId="0" applyNumberFormat="1" applyFont="1" applyBorder="1" applyAlignment="1">
      <alignment horizontal="right"/>
    </xf>
    <xf numFmtId="0" fontId="19" fillId="0" borderId="6" xfId="9" applyFont="1" applyBorder="1" applyAlignment="1">
      <alignment horizontal="left" vertical="center"/>
    </xf>
    <xf numFmtId="186" fontId="19" fillId="0" borderId="0" xfId="2" applyNumberFormat="1" applyFont="1"/>
    <xf numFmtId="171" fontId="19" fillId="0" borderId="0" xfId="2" applyNumberFormat="1" applyFont="1"/>
    <xf numFmtId="187" fontId="19" fillId="0" borderId="0" xfId="2" applyNumberFormat="1" applyFont="1"/>
    <xf numFmtId="1" fontId="18" fillId="0" borderId="13" xfId="2" applyNumberFormat="1" applyFont="1" applyBorder="1" applyAlignment="1">
      <alignment horizontal="right" indent="5"/>
    </xf>
    <xf numFmtId="1" fontId="18" fillId="0" borderId="0" xfId="2" applyNumberFormat="1" applyFont="1" applyBorder="1" applyAlignment="1">
      <alignment horizontal="right" indent="5"/>
    </xf>
    <xf numFmtId="1" fontId="10" fillId="0" borderId="0" xfId="2" applyNumberFormat="1" applyFont="1" applyBorder="1" applyAlignment="1">
      <alignment horizontal="right" indent="5"/>
    </xf>
    <xf numFmtId="1" fontId="10" fillId="0" borderId="4" xfId="2" applyNumberFormat="1" applyFont="1" applyBorder="1" applyAlignment="1">
      <alignment horizontal="right" indent="5"/>
    </xf>
    <xf numFmtId="1" fontId="19" fillId="0" borderId="0" xfId="2" applyNumberFormat="1" applyFont="1" applyBorder="1" applyAlignment="1">
      <alignment horizontal="right" indent="5"/>
    </xf>
    <xf numFmtId="171" fontId="10" fillId="0" borderId="4" xfId="2" applyNumberFormat="1" applyFont="1" applyBorder="1"/>
    <xf numFmtId="208" fontId="10" fillId="0" borderId="0" xfId="2" applyNumberFormat="1" applyFont="1"/>
    <xf numFmtId="209" fontId="10" fillId="0" borderId="0" xfId="2" applyNumberFormat="1" applyFont="1"/>
    <xf numFmtId="1" fontId="18" fillId="0" borderId="0" xfId="2" applyNumberFormat="1" applyFont="1" applyAlignment="1">
      <alignment horizontal="right" indent="1"/>
    </xf>
    <xf numFmtId="1" fontId="14" fillId="0" borderId="0" xfId="0" applyNumberFormat="1" applyFont="1" applyBorder="1" applyAlignment="1">
      <alignment horizontal="right" wrapText="1" indent="1"/>
    </xf>
    <xf numFmtId="1" fontId="29" fillId="0" borderId="0" xfId="0" applyNumberFormat="1" applyFont="1" applyAlignment="1">
      <alignment horizontal="right" indent="1"/>
    </xf>
    <xf numFmtId="1" fontId="14" fillId="0" borderId="0" xfId="2" applyNumberFormat="1" applyFont="1" applyAlignment="1">
      <alignment horizontal="right" indent="1"/>
    </xf>
    <xf numFmtId="1" fontId="10" fillId="0" borderId="0" xfId="2" applyNumberFormat="1" applyFont="1" applyAlignment="1">
      <alignment horizontal="right" indent="1"/>
    </xf>
    <xf numFmtId="1" fontId="14" fillId="0" borderId="4" xfId="2" applyNumberFormat="1" applyFont="1" applyBorder="1" applyAlignment="1">
      <alignment horizontal="right" indent="1"/>
    </xf>
    <xf numFmtId="173" fontId="20" fillId="0" borderId="0" xfId="0" applyNumberFormat="1" applyFont="1" applyBorder="1" applyAlignment="1">
      <alignment horizontal="right" wrapText="1" indent="1"/>
    </xf>
    <xf numFmtId="173" fontId="18" fillId="0" borderId="0" xfId="0" applyNumberFormat="1" applyFont="1" applyBorder="1" applyAlignment="1">
      <alignment horizontal="right" indent="1"/>
    </xf>
    <xf numFmtId="173" fontId="27" fillId="0" borderId="0" xfId="0" applyNumberFormat="1" applyFont="1" applyAlignment="1">
      <alignment horizontal="right" indent="1"/>
    </xf>
    <xf numFmtId="173" fontId="18" fillId="0" borderId="0" xfId="2" applyNumberFormat="1" applyFont="1" applyAlignment="1">
      <alignment horizontal="right" indent="1"/>
    </xf>
    <xf numFmtId="173" fontId="18" fillId="0" borderId="0" xfId="0" applyNumberFormat="1" applyFont="1" applyBorder="1" applyAlignment="1">
      <alignment horizontal="right" vertical="top" wrapText="1" indent="1"/>
    </xf>
    <xf numFmtId="173" fontId="29" fillId="0" borderId="0" xfId="0" applyNumberFormat="1" applyFont="1" applyAlignment="1">
      <alignment horizontal="right" indent="1"/>
    </xf>
    <xf numFmtId="173" fontId="14" fillId="0" borderId="0" xfId="0" applyNumberFormat="1" applyFont="1" applyBorder="1" applyAlignment="1">
      <alignment horizontal="right" wrapText="1" indent="1"/>
    </xf>
    <xf numFmtId="173" fontId="14" fillId="0" borderId="0" xfId="2" applyNumberFormat="1" applyFont="1" applyAlignment="1">
      <alignment horizontal="right" indent="1"/>
    </xf>
    <xf numFmtId="173" fontId="14" fillId="0" borderId="0" xfId="0" applyNumberFormat="1" applyFont="1" applyBorder="1" applyAlignment="1">
      <alignment horizontal="right" indent="1"/>
    </xf>
    <xf numFmtId="173" fontId="10" fillId="0" borderId="0" xfId="2" applyNumberFormat="1" applyFont="1" applyAlignment="1">
      <alignment horizontal="right" indent="1"/>
    </xf>
    <xf numFmtId="173" fontId="18" fillId="0" borderId="0" xfId="0" applyNumberFormat="1" applyFont="1" applyBorder="1" applyAlignment="1">
      <alignment horizontal="right" wrapText="1" indent="1"/>
    </xf>
    <xf numFmtId="173" fontId="19" fillId="0" borderId="0" xfId="0" applyNumberFormat="1" applyFont="1" applyBorder="1" applyAlignment="1">
      <alignment horizontal="right" wrapText="1" indent="1"/>
    </xf>
    <xf numFmtId="173" fontId="14" fillId="0" borderId="4" xfId="0" applyNumberFormat="1" applyFont="1" applyBorder="1" applyAlignment="1">
      <alignment horizontal="right" wrapText="1" indent="1"/>
    </xf>
    <xf numFmtId="173" fontId="29" fillId="0" borderId="4" xfId="0" applyNumberFormat="1" applyFont="1" applyBorder="1" applyAlignment="1">
      <alignment horizontal="right" indent="1"/>
    </xf>
    <xf numFmtId="173" fontId="14" fillId="0" borderId="4" xfId="2" applyNumberFormat="1" applyFont="1" applyBorder="1" applyAlignment="1">
      <alignment horizontal="right" indent="1"/>
    </xf>
    <xf numFmtId="167" fontId="27" fillId="0" borderId="0" xfId="0" applyNumberFormat="1" applyFont="1" applyAlignment="1"/>
    <xf numFmtId="167" fontId="29" fillId="0" borderId="0" xfId="0" applyNumberFormat="1" applyFont="1" applyAlignment="1"/>
    <xf numFmtId="1" fontId="14" fillId="0" borderId="6" xfId="0" applyNumberFormat="1" applyFont="1" applyBorder="1" applyAlignment="1">
      <alignment horizontal="left" vertical="center" wrapText="1"/>
    </xf>
    <xf numFmtId="191" fontId="10" fillId="0" borderId="4" xfId="2" applyNumberFormat="1" applyBorder="1"/>
    <xf numFmtId="182" fontId="19" fillId="0" borderId="0" xfId="2" applyNumberFormat="1" applyFont="1"/>
    <xf numFmtId="182" fontId="10" fillId="0" borderId="4" xfId="2" applyNumberFormat="1" applyBorder="1"/>
    <xf numFmtId="173" fontId="20" fillId="0" borderId="0" xfId="0" applyNumberFormat="1" applyFont="1" applyAlignment="1">
      <alignment horizontal="right" indent="1"/>
    </xf>
    <xf numFmtId="1" fontId="14" fillId="0" borderId="6" xfId="0" applyNumberFormat="1" applyFont="1" applyFill="1" applyBorder="1" applyAlignment="1">
      <alignment horizontal="left" wrapText="1"/>
    </xf>
    <xf numFmtId="0" fontId="14" fillId="0" borderId="2" xfId="3" applyFont="1" applyBorder="1" applyAlignment="1" applyProtection="1">
      <alignment horizontal="center" vertical="center"/>
      <protection locked="0"/>
    </xf>
    <xf numFmtId="0" fontId="14" fillId="0" borderId="2" xfId="4" applyFont="1" applyBorder="1" applyAlignment="1">
      <alignment horizontal="center" vertical="center"/>
    </xf>
    <xf numFmtId="49" fontId="14" fillId="0" borderId="2" xfId="13" applyNumberFormat="1" applyFont="1" applyBorder="1" applyAlignment="1">
      <alignment horizontal="center" vertical="center" wrapText="1"/>
    </xf>
    <xf numFmtId="167" fontId="29" fillId="0" borderId="0" xfId="0" applyNumberFormat="1" applyFont="1" applyFill="1" applyAlignment="1"/>
    <xf numFmtId="0" fontId="17" fillId="0" borderId="0" xfId="2" applyFont="1" applyFill="1"/>
    <xf numFmtId="0" fontId="20" fillId="0" borderId="0" xfId="0" applyFont="1" applyBorder="1" applyAlignment="1">
      <alignment horizontal="right" wrapText="1" indent="6"/>
    </xf>
    <xf numFmtId="2" fontId="26" fillId="0" borderId="0" xfId="2" applyNumberFormat="1" applyFont="1" applyAlignment="1">
      <alignment horizontal="center" vertical="center"/>
    </xf>
    <xf numFmtId="2" fontId="25" fillId="0" borderId="0" xfId="2" applyNumberFormat="1" applyFont="1" applyAlignment="1">
      <alignment horizontal="center"/>
    </xf>
    <xf numFmtId="173" fontId="26" fillId="0" borderId="0" xfId="2" applyNumberFormat="1" applyFont="1" applyAlignment="1">
      <alignment horizontal="center"/>
    </xf>
    <xf numFmtId="173" fontId="10" fillId="0" borderId="0" xfId="0" applyNumberFormat="1" applyFont="1" applyBorder="1" applyAlignment="1">
      <alignment horizontal="right" wrapText="1" indent="1"/>
    </xf>
    <xf numFmtId="173" fontId="12" fillId="0" borderId="0" xfId="2" applyNumberFormat="1" applyFont="1"/>
    <xf numFmtId="165" fontId="10" fillId="0" borderId="0" xfId="24" applyNumberFormat="1" applyFont="1" applyBorder="1"/>
    <xf numFmtId="1" fontId="14" fillId="0" borderId="0" xfId="0" applyNumberFormat="1" applyFont="1" applyFill="1" applyBorder="1" applyAlignment="1">
      <alignment horizontal="center" wrapText="1"/>
    </xf>
    <xf numFmtId="191" fontId="27" fillId="0" borderId="0" xfId="0" applyNumberFormat="1" applyFont="1" applyFill="1"/>
    <xf numFmtId="0" fontId="28" fillId="0" borderId="13" xfId="0" applyFont="1" applyBorder="1" applyAlignment="1">
      <alignment horizontal="right" wrapText="1" indent="6"/>
    </xf>
    <xf numFmtId="173" fontId="20" fillId="0" borderId="0" xfId="0" applyNumberFormat="1" applyFont="1" applyBorder="1" applyAlignment="1">
      <alignment horizontal="right" wrapText="1" indent="6"/>
    </xf>
    <xf numFmtId="173" fontId="14" fillId="0" borderId="6" xfId="17" applyFont="1" applyFill="1" applyBorder="1" applyAlignment="1">
      <alignment horizontal="left" wrapText="1" indent="2"/>
    </xf>
    <xf numFmtId="0" fontId="49" fillId="0" borderId="0" xfId="2" applyFont="1"/>
    <xf numFmtId="183" fontId="10" fillId="0" borderId="0" xfId="2" applyNumberFormat="1" applyFont="1" applyBorder="1" applyAlignment="1">
      <alignment horizontal="right"/>
    </xf>
    <xf numFmtId="200" fontId="10" fillId="0" borderId="0" xfId="2" applyNumberFormat="1" applyFont="1" applyBorder="1"/>
    <xf numFmtId="0" fontId="17" fillId="0" borderId="4" xfId="2" applyFont="1" applyBorder="1"/>
    <xf numFmtId="167" fontId="14" fillId="0" borderId="0" xfId="3" applyNumberFormat="1" applyFont="1" applyBorder="1" applyAlignment="1" applyProtection="1">
      <alignment horizontal="right"/>
      <protection locked="0"/>
    </xf>
    <xf numFmtId="167" fontId="14" fillId="0" borderId="4" xfId="3" applyNumberFormat="1" applyFont="1" applyBorder="1" applyAlignment="1" applyProtection="1">
      <alignment horizontal="right"/>
      <protection locked="0"/>
    </xf>
    <xf numFmtId="187" fontId="26" fillId="0" borderId="12" xfId="2" applyNumberFormat="1" applyFont="1" applyBorder="1"/>
    <xf numFmtId="187" fontId="26" fillId="0" borderId="15" xfId="2" applyNumberFormat="1" applyFont="1" applyBorder="1"/>
    <xf numFmtId="187" fontId="25" fillId="0" borderId="15" xfId="2" applyNumberFormat="1" applyFont="1" applyBorder="1"/>
    <xf numFmtId="187" fontId="26" fillId="0" borderId="15" xfId="2" applyNumberFormat="1" applyFont="1" applyFill="1" applyBorder="1"/>
    <xf numFmtId="187" fontId="20" fillId="0" borderId="15" xfId="2" applyNumberFormat="1" applyFont="1" applyBorder="1"/>
    <xf numFmtId="187" fontId="28" fillId="0" borderId="15" xfId="2" applyNumberFormat="1" applyFont="1" applyBorder="1"/>
    <xf numFmtId="187" fontId="25" fillId="0" borderId="14" xfId="2" applyNumberFormat="1" applyFont="1" applyBorder="1"/>
    <xf numFmtId="187" fontId="26" fillId="0" borderId="13" xfId="2" applyNumberFormat="1" applyFont="1" applyBorder="1"/>
    <xf numFmtId="187" fontId="26" fillId="0" borderId="0" xfId="2" applyNumberFormat="1" applyFont="1" applyBorder="1"/>
    <xf numFmtId="187" fontId="25" fillId="0" borderId="0" xfId="2" applyNumberFormat="1" applyFont="1" applyBorder="1"/>
    <xf numFmtId="187" fontId="26" fillId="0" borderId="0" xfId="2" applyNumberFormat="1" applyFont="1" applyFill="1" applyBorder="1"/>
    <xf numFmtId="187" fontId="20" fillId="0" borderId="0" xfId="2" applyNumberFormat="1" applyFont="1" applyBorder="1"/>
    <xf numFmtId="187" fontId="28" fillId="0" borderId="0" xfId="2" applyNumberFormat="1" applyFont="1" applyBorder="1"/>
    <xf numFmtId="2" fontId="25" fillId="0" borderId="0" xfId="2" applyNumberFormat="1" applyFont="1" applyBorder="1" applyAlignment="1">
      <alignment horizontal="center"/>
    </xf>
    <xf numFmtId="2" fontId="26" fillId="0" borderId="0" xfId="2" applyNumberFormat="1" applyFont="1" applyBorder="1" applyAlignment="1">
      <alignment horizontal="center" vertical="center"/>
    </xf>
    <xf numFmtId="173" fontId="26" fillId="0" borderId="0" xfId="2" applyNumberFormat="1" applyFont="1" applyBorder="1" applyAlignment="1">
      <alignment horizontal="center"/>
    </xf>
    <xf numFmtId="173" fontId="37" fillId="0" borderId="0" xfId="3" applyNumberFormat="1" applyFont="1" applyBorder="1" applyAlignment="1" applyProtection="1">
      <alignment horizontal="center"/>
      <protection locked="0"/>
    </xf>
    <xf numFmtId="180" fontId="27" fillId="0" borderId="0" xfId="0" applyNumberFormat="1" applyFont="1"/>
    <xf numFmtId="180" fontId="29" fillId="0" borderId="0" xfId="0" applyNumberFormat="1" applyFont="1"/>
    <xf numFmtId="180" fontId="29" fillId="0" borderId="4" xfId="0" applyNumberFormat="1" applyFont="1" applyBorder="1"/>
    <xf numFmtId="210" fontId="29" fillId="0" borderId="0" xfId="0" applyNumberFormat="1" applyFont="1"/>
    <xf numFmtId="210" fontId="27" fillId="0" borderId="0" xfId="0" applyNumberFormat="1" applyFont="1"/>
    <xf numFmtId="210" fontId="29" fillId="0" borderId="4" xfId="0" applyNumberFormat="1" applyFont="1" applyBorder="1"/>
    <xf numFmtId="186" fontId="14" fillId="0" borderId="0" xfId="2" applyNumberFormat="1" applyFont="1"/>
    <xf numFmtId="173" fontId="14" fillId="0" borderId="0" xfId="2" applyNumberFormat="1" applyFont="1" applyAlignment="1">
      <alignment horizontal="right" indent="4"/>
    </xf>
    <xf numFmtId="211" fontId="10" fillId="0" borderId="0" xfId="2" applyNumberFormat="1" applyFont="1" applyAlignment="1">
      <alignment horizontal="right" indent="4"/>
    </xf>
    <xf numFmtId="173" fontId="10" fillId="0" borderId="0" xfId="2" applyNumberFormat="1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0" borderId="0" xfId="0" applyFont="1"/>
    <xf numFmtId="0" fontId="36" fillId="0" borderId="0" xfId="0" applyFont="1" applyAlignment="1">
      <alignment horizontal="right" vertical="center"/>
    </xf>
    <xf numFmtId="0" fontId="14" fillId="0" borderId="2" xfId="3" applyFont="1" applyBorder="1" applyAlignment="1" applyProtection="1">
      <alignment horizontal="center" vertical="center"/>
      <protection locked="0"/>
    </xf>
    <xf numFmtId="0" fontId="14" fillId="0" borderId="2" xfId="4" applyFont="1" applyBorder="1" applyAlignment="1">
      <alignment horizontal="center" vertical="center"/>
    </xf>
    <xf numFmtId="165" fontId="13" fillId="0" borderId="0" xfId="2" applyNumberFormat="1" applyFont="1"/>
    <xf numFmtId="169" fontId="14" fillId="0" borderId="0" xfId="7" applyNumberFormat="1" applyFont="1"/>
    <xf numFmtId="168" fontId="25" fillId="0" borderId="0" xfId="2" applyNumberFormat="1" applyFont="1" applyBorder="1"/>
    <xf numFmtId="177" fontId="27" fillId="0" borderId="12" xfId="0" applyNumberFormat="1" applyFont="1" applyBorder="1" applyAlignment="1">
      <alignment horizontal="right"/>
    </xf>
    <xf numFmtId="177" fontId="27" fillId="0" borderId="13" xfId="0" applyNumberFormat="1" applyFont="1" applyBorder="1" applyAlignment="1">
      <alignment horizontal="right"/>
    </xf>
    <xf numFmtId="178" fontId="27" fillId="0" borderId="13" xfId="0" applyNumberFormat="1" applyFont="1" applyBorder="1" applyAlignment="1">
      <alignment horizontal="right"/>
    </xf>
    <xf numFmtId="179" fontId="27" fillId="0" borderId="13" xfId="0" applyNumberFormat="1" applyFont="1" applyBorder="1" applyAlignment="1">
      <alignment horizontal="right"/>
    </xf>
    <xf numFmtId="180" fontId="27" fillId="0" borderId="13" xfId="0" applyNumberFormat="1" applyFont="1" applyBorder="1" applyAlignment="1">
      <alignment horizontal="right"/>
    </xf>
    <xf numFmtId="177" fontId="27" fillId="0" borderId="15" xfId="0" applyNumberFormat="1" applyFont="1" applyBorder="1" applyAlignment="1">
      <alignment horizontal="right"/>
    </xf>
    <xf numFmtId="177" fontId="27" fillId="0" borderId="0" xfId="0" applyNumberFormat="1" applyFont="1" applyBorder="1" applyAlignment="1">
      <alignment horizontal="right"/>
    </xf>
    <xf numFmtId="178" fontId="27" fillId="0" borderId="0" xfId="0" applyNumberFormat="1" applyFont="1" applyBorder="1" applyAlignment="1">
      <alignment horizontal="right"/>
    </xf>
    <xf numFmtId="179" fontId="27" fillId="0" borderId="0" xfId="0" applyNumberFormat="1" applyFont="1" applyBorder="1" applyAlignment="1">
      <alignment horizontal="right"/>
    </xf>
    <xf numFmtId="180" fontId="27" fillId="0" borderId="0" xfId="0" applyNumberFormat="1" applyFont="1" applyBorder="1" applyAlignment="1">
      <alignment horizontal="right"/>
    </xf>
    <xf numFmtId="177" fontId="29" fillId="0" borderId="15" xfId="0" applyNumberFormat="1" applyFont="1" applyBorder="1" applyAlignment="1">
      <alignment horizontal="right"/>
    </xf>
    <xf numFmtId="177" fontId="29" fillId="0" borderId="0" xfId="0" applyNumberFormat="1" applyFont="1" applyBorder="1" applyAlignment="1">
      <alignment horizontal="right"/>
    </xf>
    <xf numFmtId="178" fontId="29" fillId="0" borderId="0" xfId="0" applyNumberFormat="1" applyFont="1" applyBorder="1" applyAlignment="1">
      <alignment horizontal="right"/>
    </xf>
    <xf numFmtId="179" fontId="29" fillId="0" borderId="0" xfId="0" applyNumberFormat="1" applyFont="1" applyBorder="1" applyAlignment="1">
      <alignment horizontal="right"/>
    </xf>
    <xf numFmtId="180" fontId="29" fillId="0" borderId="0" xfId="0" applyNumberFormat="1" applyFont="1" applyBorder="1" applyAlignment="1">
      <alignment horizontal="right"/>
    </xf>
    <xf numFmtId="177" fontId="29" fillId="0" borderId="14" xfId="0" applyNumberFormat="1" applyFont="1" applyBorder="1" applyAlignment="1">
      <alignment horizontal="right"/>
    </xf>
    <xf numFmtId="49" fontId="14" fillId="0" borderId="2" xfId="13" applyNumberFormat="1" applyFont="1" applyBorder="1" applyAlignment="1">
      <alignment horizontal="center" vertical="center"/>
    </xf>
    <xf numFmtId="49" fontId="14" fillId="0" borderId="2" xfId="13" applyNumberFormat="1" applyFont="1" applyBorder="1" applyAlignment="1">
      <alignment horizontal="center" vertical="center" wrapText="1"/>
    </xf>
    <xf numFmtId="186" fontId="30" fillId="0" borderId="0" xfId="2" applyNumberFormat="1" applyFont="1"/>
    <xf numFmtId="171" fontId="10" fillId="0" borderId="0" xfId="2" applyNumberFormat="1" applyFont="1" applyBorder="1"/>
    <xf numFmtId="0" fontId="14" fillId="0" borderId="11" xfId="9" applyFont="1" applyBorder="1" applyAlignment="1">
      <alignment horizontal="left" wrapText="1" indent="1"/>
    </xf>
    <xf numFmtId="167" fontId="29" fillId="0" borderId="0" xfId="0" applyNumberFormat="1" applyFont="1" applyBorder="1" applyAlignment="1"/>
    <xf numFmtId="210" fontId="29" fillId="0" borderId="0" xfId="0" applyNumberFormat="1" applyFont="1" applyBorder="1"/>
    <xf numFmtId="167" fontId="29" fillId="0" borderId="4" xfId="0" applyNumberFormat="1" applyFont="1" applyBorder="1" applyAlignment="1"/>
    <xf numFmtId="173" fontId="28" fillId="0" borderId="13" xfId="0" applyNumberFormat="1" applyFont="1" applyBorder="1" applyAlignment="1">
      <alignment horizontal="right" wrapText="1" indent="6"/>
    </xf>
    <xf numFmtId="173" fontId="20" fillId="0" borderId="4" xfId="0" applyNumberFormat="1" applyFont="1" applyBorder="1" applyAlignment="1">
      <alignment horizontal="right" wrapText="1" indent="6"/>
    </xf>
    <xf numFmtId="0" fontId="14" fillId="0" borderId="0" xfId="11" applyFont="1" applyBorder="1" applyAlignment="1"/>
    <xf numFmtId="49" fontId="14" fillId="0" borderId="10" xfId="11" applyNumberFormat="1" applyFont="1" applyBorder="1" applyAlignment="1">
      <alignment horizontal="center" wrapText="1"/>
    </xf>
    <xf numFmtId="49" fontId="14" fillId="0" borderId="10" xfId="11" applyNumberFormat="1" applyFont="1" applyBorder="1" applyAlignment="1">
      <alignment horizontal="center" vertical="center" wrapText="1"/>
    </xf>
    <xf numFmtId="49" fontId="14" fillId="0" borderId="2" xfId="13" applyNumberFormat="1" applyFont="1" applyBorder="1" applyAlignment="1">
      <alignment horizontal="center" vertical="center" wrapText="1"/>
    </xf>
    <xf numFmtId="191" fontId="28" fillId="0" borderId="0" xfId="0" applyNumberFormat="1" applyFont="1"/>
    <xf numFmtId="180" fontId="28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12" fillId="0" borderId="0" xfId="3" applyFont="1" applyAlignment="1" applyProtection="1">
      <alignment horizontal="center" wrapText="1"/>
      <protection locked="0"/>
    </xf>
    <xf numFmtId="0" fontId="14" fillId="0" borderId="2" xfId="3" applyFont="1" applyBorder="1" applyAlignment="1" applyProtection="1">
      <alignment horizontal="center" vertical="center"/>
      <protection locked="0"/>
    </xf>
    <xf numFmtId="49" fontId="12" fillId="0" borderId="0" xfId="4" applyNumberFormat="1" applyFont="1" applyAlignment="1">
      <alignment horizontal="center" wrapText="1"/>
    </xf>
    <xf numFmtId="0" fontId="12" fillId="0" borderId="0" xfId="2" applyFont="1" applyAlignment="1">
      <alignment horizontal="center" wrapText="1"/>
    </xf>
    <xf numFmtId="169" fontId="14" fillId="0" borderId="2" xfId="4" applyNumberFormat="1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49" fontId="14" fillId="0" borderId="2" xfId="4" applyNumberFormat="1" applyFont="1" applyBorder="1" applyAlignment="1">
      <alignment horizontal="center" vertical="center"/>
    </xf>
    <xf numFmtId="49" fontId="14" fillId="0" borderId="2" xfId="4" applyNumberFormat="1" applyFont="1" applyBorder="1" applyAlignment="1">
      <alignment horizontal="center" vertical="center" wrapText="1"/>
    </xf>
    <xf numFmtId="49" fontId="14" fillId="0" borderId="2" xfId="4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wrapText="1"/>
    </xf>
    <xf numFmtId="49" fontId="23" fillId="0" borderId="0" xfId="6" applyNumberFormat="1" applyFont="1" applyAlignment="1">
      <alignment horizontal="center" wrapText="1"/>
    </xf>
    <xf numFmtId="0" fontId="23" fillId="0" borderId="0" xfId="2" applyFont="1" applyAlignment="1">
      <alignment horizontal="center" wrapText="1"/>
    </xf>
    <xf numFmtId="49" fontId="23" fillId="0" borderId="0" xfId="6" applyNumberFormat="1" applyFont="1" applyBorder="1" applyAlignment="1">
      <alignment horizontal="center"/>
    </xf>
    <xf numFmtId="0" fontId="25" fillId="0" borderId="2" xfId="6" applyFont="1" applyBorder="1" applyAlignment="1">
      <alignment horizontal="center" vertical="center"/>
    </xf>
    <xf numFmtId="49" fontId="25" fillId="0" borderId="2" xfId="6" applyNumberFormat="1" applyFont="1" applyBorder="1" applyAlignment="1">
      <alignment horizontal="center" vertical="center"/>
    </xf>
    <xf numFmtId="49" fontId="25" fillId="0" borderId="2" xfId="6" applyNumberFormat="1" applyFont="1" applyBorder="1" applyAlignment="1">
      <alignment horizontal="center" vertical="center" wrapText="1"/>
    </xf>
    <xf numFmtId="49" fontId="12" fillId="0" borderId="0" xfId="4" applyNumberFormat="1" applyFont="1" applyAlignment="1">
      <alignment horizontal="center"/>
    </xf>
    <xf numFmtId="0" fontId="12" fillId="0" borderId="0" xfId="7" applyFont="1" applyAlignment="1">
      <alignment horizontal="center"/>
    </xf>
    <xf numFmtId="0" fontId="14" fillId="0" borderId="2" xfId="7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top"/>
    </xf>
    <xf numFmtId="49" fontId="12" fillId="0" borderId="0" xfId="8" applyNumberFormat="1" applyFont="1" applyAlignment="1">
      <alignment horizontal="center"/>
    </xf>
    <xf numFmtId="49" fontId="12" fillId="0" borderId="0" xfId="8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49" fontId="12" fillId="0" borderId="0" xfId="9" applyNumberFormat="1" applyFont="1" applyAlignment="1">
      <alignment horizontal="center" wrapText="1"/>
    </xf>
    <xf numFmtId="0" fontId="14" fillId="0" borderId="2" xfId="8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49" fontId="12" fillId="0" borderId="4" xfId="9" applyNumberFormat="1" applyFont="1" applyBorder="1" applyAlignment="1">
      <alignment horizontal="center" wrapText="1"/>
    </xf>
    <xf numFmtId="49" fontId="18" fillId="0" borderId="0" xfId="9" applyNumberFormat="1" applyFont="1" applyAlignment="1">
      <alignment horizontal="center" wrapText="1"/>
    </xf>
    <xf numFmtId="0" fontId="14" fillId="0" borderId="2" xfId="9" applyFont="1" applyBorder="1" applyAlignment="1">
      <alignment horizontal="center" vertical="center"/>
    </xf>
    <xf numFmtId="49" fontId="14" fillId="0" borderId="12" xfId="9" applyNumberFormat="1" applyFont="1" applyBorder="1" applyAlignment="1">
      <alignment horizontal="center" vertical="center"/>
    </xf>
    <xf numFmtId="49" fontId="14" fillId="0" borderId="13" xfId="9" applyNumberFormat="1" applyFont="1" applyBorder="1" applyAlignment="1">
      <alignment horizontal="center" vertical="center"/>
    </xf>
    <xf numFmtId="49" fontId="14" fillId="0" borderId="5" xfId="9" applyNumberFormat="1" applyFont="1" applyBorder="1" applyAlignment="1">
      <alignment horizontal="center" vertical="center"/>
    </xf>
    <xf numFmtId="49" fontId="14" fillId="0" borderId="14" xfId="9" applyNumberFormat="1" applyFont="1" applyBorder="1" applyAlignment="1">
      <alignment horizontal="center" vertical="center"/>
    </xf>
    <xf numFmtId="49" fontId="14" fillId="0" borderId="4" xfId="9" applyNumberFormat="1" applyFont="1" applyBorder="1" applyAlignment="1">
      <alignment horizontal="center" vertical="center"/>
    </xf>
    <xf numFmtId="49" fontId="14" fillId="0" borderId="11" xfId="9" applyNumberFormat="1" applyFont="1" applyBorder="1" applyAlignment="1">
      <alignment horizontal="center" vertical="center"/>
    </xf>
    <xf numFmtId="49" fontId="14" fillId="0" borderId="12" xfId="9" applyNumberFormat="1" applyFont="1" applyBorder="1" applyAlignment="1">
      <alignment horizontal="center" vertical="center" wrapText="1"/>
    </xf>
    <xf numFmtId="49" fontId="14" fillId="0" borderId="5" xfId="9" applyNumberFormat="1" applyFont="1" applyBorder="1" applyAlignment="1">
      <alignment horizontal="center" vertical="center" wrapText="1"/>
    </xf>
    <xf numFmtId="49" fontId="14" fillId="0" borderId="14" xfId="9" applyNumberFormat="1" applyFont="1" applyBorder="1" applyAlignment="1">
      <alignment horizontal="center" vertical="center" wrapText="1"/>
    </xf>
    <xf numFmtId="49" fontId="14" fillId="0" borderId="11" xfId="9" applyNumberFormat="1" applyFont="1" applyBorder="1" applyAlignment="1">
      <alignment horizontal="center" vertical="center" wrapText="1"/>
    </xf>
    <xf numFmtId="0" fontId="14" fillId="0" borderId="2" xfId="12" applyFont="1" applyBorder="1" applyAlignment="1">
      <alignment horizontal="center" vertical="center"/>
    </xf>
    <xf numFmtId="0" fontId="12" fillId="0" borderId="0" xfId="11" applyFont="1" applyAlignment="1">
      <alignment horizontal="center" wrapText="1"/>
    </xf>
    <xf numFmtId="0" fontId="14" fillId="0" borderId="7" xfId="12" applyFont="1" applyBorder="1" applyAlignment="1">
      <alignment horizontal="center" vertical="center" wrapText="1"/>
    </xf>
    <xf numFmtId="0" fontId="14" fillId="0" borderId="10" xfId="12" applyFont="1" applyBorder="1" applyAlignment="1">
      <alignment horizontal="center" vertical="center" wrapText="1"/>
    </xf>
    <xf numFmtId="49" fontId="14" fillId="0" borderId="3" xfId="12" applyNumberFormat="1" applyFont="1" applyBorder="1" applyAlignment="1">
      <alignment horizontal="center" vertical="center"/>
    </xf>
    <xf numFmtId="49" fontId="14" fillId="0" borderId="8" xfId="12" applyNumberFormat="1" applyFont="1" applyBorder="1" applyAlignment="1">
      <alignment horizontal="center" vertical="center"/>
    </xf>
    <xf numFmtId="49" fontId="14" fillId="0" borderId="1" xfId="12" applyNumberFormat="1" applyFont="1" applyBorder="1" applyAlignment="1">
      <alignment horizontal="center" vertical="center"/>
    </xf>
    <xf numFmtId="0" fontId="19" fillId="0" borderId="4" xfId="12" applyFont="1" applyBorder="1" applyAlignment="1">
      <alignment horizontal="center"/>
    </xf>
    <xf numFmtId="0" fontId="12" fillId="0" borderId="0" xfId="12" applyFont="1" applyAlignment="1">
      <alignment horizontal="center" wrapText="1"/>
    </xf>
    <xf numFmtId="49" fontId="14" fillId="0" borderId="2" xfId="13" applyNumberFormat="1" applyFont="1" applyBorder="1" applyAlignment="1">
      <alignment horizontal="center" vertical="center"/>
    </xf>
    <xf numFmtId="49" fontId="14" fillId="0" borderId="7" xfId="13" applyNumberFormat="1" applyFont="1" applyBorder="1" applyAlignment="1">
      <alignment horizontal="center" vertical="center" wrapText="1"/>
    </xf>
    <xf numFmtId="49" fontId="14" fillId="0" borderId="10" xfId="13" applyNumberFormat="1" applyFont="1" applyBorder="1" applyAlignment="1">
      <alignment horizontal="center" vertical="center" wrapText="1"/>
    </xf>
    <xf numFmtId="49" fontId="14" fillId="0" borderId="3" xfId="13" applyNumberFormat="1" applyFont="1" applyBorder="1" applyAlignment="1">
      <alignment horizontal="center"/>
    </xf>
    <xf numFmtId="49" fontId="14" fillId="0" borderId="8" xfId="13" applyNumberFormat="1" applyFont="1" applyBorder="1" applyAlignment="1">
      <alignment horizontal="center"/>
    </xf>
    <xf numFmtId="49" fontId="14" fillId="0" borderId="1" xfId="13" applyNumberFormat="1" applyFont="1" applyBorder="1" applyAlignment="1">
      <alignment horizontal="center"/>
    </xf>
    <xf numFmtId="49" fontId="12" fillId="0" borderId="0" xfId="13" applyNumberFormat="1" applyFont="1" applyAlignment="1">
      <alignment horizontal="center" wrapText="1"/>
    </xf>
    <xf numFmtId="49" fontId="18" fillId="0" borderId="4" xfId="13" applyNumberFormat="1" applyFont="1" applyBorder="1" applyAlignment="1">
      <alignment horizontal="center" wrapText="1"/>
    </xf>
    <xf numFmtId="49" fontId="14" fillId="0" borderId="7" xfId="13" applyNumberFormat="1" applyFont="1" applyBorder="1" applyAlignment="1">
      <alignment horizontal="center" vertical="center"/>
    </xf>
    <xf numFmtId="49" fontId="14" fillId="0" borderId="10" xfId="13" applyNumberFormat="1" applyFont="1" applyBorder="1" applyAlignment="1">
      <alignment horizontal="center" vertical="center"/>
    </xf>
    <xf numFmtId="49" fontId="12" fillId="0" borderId="0" xfId="13" applyNumberFormat="1" applyFont="1" applyBorder="1" applyAlignment="1">
      <alignment horizontal="center" wrapText="1"/>
    </xf>
    <xf numFmtId="0" fontId="14" fillId="0" borderId="2" xfId="11" applyFont="1" applyBorder="1" applyAlignment="1">
      <alignment horizontal="center" vertical="center"/>
    </xf>
    <xf numFmtId="0" fontId="14" fillId="0" borderId="12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49" fontId="14" fillId="0" borderId="3" xfId="11" applyNumberFormat="1" applyFont="1" applyBorder="1" applyAlignment="1">
      <alignment horizontal="center" vertical="center"/>
    </xf>
    <xf numFmtId="49" fontId="14" fillId="0" borderId="8" xfId="11" applyNumberFormat="1" applyFont="1" applyBorder="1" applyAlignment="1">
      <alignment horizontal="center" vertical="center"/>
    </xf>
    <xf numFmtId="49" fontId="14" fillId="0" borderId="1" xfId="11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49" fontId="14" fillId="0" borderId="2" xfId="13" applyNumberFormat="1" applyFont="1" applyBorder="1" applyAlignment="1">
      <alignment horizontal="center" vertical="center" wrapText="1"/>
    </xf>
    <xf numFmtId="198" fontId="48" fillId="0" borderId="0" xfId="0" applyNumberFormat="1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4" fillId="0" borderId="2" xfId="14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18" fillId="0" borderId="0" xfId="14" applyFont="1" applyAlignment="1">
      <alignment horizontal="center" wrapText="1"/>
    </xf>
    <xf numFmtId="0" fontId="18" fillId="0" borderId="0" xfId="0" applyFont="1" applyAlignment="1">
      <alignment horizontal="center" wrapText="1"/>
    </xf>
    <xf numFmtId="1" fontId="10" fillId="0" borderId="0" xfId="0" applyNumberFormat="1" applyFont="1" applyBorder="1" applyAlignment="1">
      <alignment horizontal="left" wrapText="1"/>
    </xf>
    <xf numFmtId="1" fontId="14" fillId="0" borderId="0" xfId="0" applyNumberFormat="1" applyFont="1" applyBorder="1" applyAlignment="1">
      <alignment horizontal="left" wrapText="1"/>
    </xf>
    <xf numFmtId="49" fontId="20" fillId="0" borderId="12" xfId="15" applyNumberFormat="1" applyFont="1" applyBorder="1" applyAlignment="1">
      <alignment horizontal="center" vertical="center" wrapText="1"/>
    </xf>
    <xf numFmtId="49" fontId="20" fillId="0" borderId="13" xfId="15" applyNumberFormat="1" applyFont="1" applyBorder="1" applyAlignment="1">
      <alignment horizontal="center" vertical="center" wrapText="1"/>
    </xf>
    <xf numFmtId="49" fontId="20" fillId="0" borderId="14" xfId="15" applyNumberFormat="1" applyFont="1" applyBorder="1" applyAlignment="1">
      <alignment horizontal="center" vertical="center" wrapText="1"/>
    </xf>
    <xf numFmtId="49" fontId="20" fillId="0" borderId="4" xfId="15" applyNumberFormat="1" applyFont="1" applyBorder="1" applyAlignment="1">
      <alignment horizontal="center" vertical="center" wrapText="1"/>
    </xf>
    <xf numFmtId="49" fontId="20" fillId="0" borderId="5" xfId="15" applyNumberFormat="1" applyFont="1" applyBorder="1" applyAlignment="1">
      <alignment horizontal="center" vertical="center" wrapText="1"/>
    </xf>
    <xf numFmtId="49" fontId="20" fillId="0" borderId="11" xfId="15" applyNumberFormat="1" applyFont="1" applyBorder="1" applyAlignment="1">
      <alignment horizontal="center" vertical="center" wrapText="1"/>
    </xf>
    <xf numFmtId="173" fontId="12" fillId="0" borderId="0" xfId="15" applyFont="1" applyBorder="1" applyAlignment="1">
      <alignment horizontal="center" wrapText="1"/>
    </xf>
    <xf numFmtId="173" fontId="14" fillId="0" borderId="0" xfId="15" applyFont="1" applyBorder="1" applyAlignment="1">
      <alignment horizontal="center" wrapText="1"/>
    </xf>
    <xf numFmtId="0" fontId="14" fillId="0" borderId="0" xfId="2" applyFont="1" applyBorder="1" applyAlignment="1">
      <alignment horizontal="center" wrapText="1"/>
    </xf>
    <xf numFmtId="173" fontId="14" fillId="0" borderId="2" xfId="15" applyFont="1" applyBorder="1" applyAlignment="1">
      <alignment horizontal="center" vertical="center"/>
    </xf>
    <xf numFmtId="173" fontId="34" fillId="0" borderId="0" xfId="15" applyFont="1" applyBorder="1" applyAlignment="1">
      <alignment horizontal="center" wrapText="1"/>
    </xf>
    <xf numFmtId="173" fontId="14" fillId="0" borderId="2" xfId="17" applyFont="1" applyBorder="1" applyAlignment="1">
      <alignment horizontal="center" vertical="center"/>
    </xf>
    <xf numFmtId="49" fontId="14" fillId="0" borderId="2" xfId="17" applyNumberFormat="1" applyFont="1" applyBorder="1" applyAlignment="1">
      <alignment horizontal="center" vertical="center" wrapText="1"/>
    </xf>
    <xf numFmtId="49" fontId="12" fillId="0" borderId="0" xfId="18" applyNumberFormat="1" applyFont="1" applyAlignment="1">
      <alignment horizontal="center"/>
    </xf>
    <xf numFmtId="49" fontId="19" fillId="0" borderId="0" xfId="18" applyNumberFormat="1" applyFont="1" applyAlignment="1">
      <alignment horizontal="center" wrapText="1"/>
    </xf>
    <xf numFmtId="49" fontId="12" fillId="0" borderId="0" xfId="18" applyNumberFormat="1" applyFont="1" applyAlignment="1">
      <alignment horizontal="center" wrapText="1"/>
    </xf>
    <xf numFmtId="0" fontId="14" fillId="0" borderId="2" xfId="18" applyFont="1" applyBorder="1" applyAlignment="1">
      <alignment horizontal="center" vertical="center"/>
    </xf>
    <xf numFmtId="49" fontId="14" fillId="0" borderId="1" xfId="18" applyNumberFormat="1" applyFont="1" applyBorder="1" applyAlignment="1">
      <alignment horizontal="center" vertical="center"/>
    </xf>
    <xf numFmtId="49" fontId="14" fillId="0" borderId="2" xfId="18" applyNumberFormat="1" applyFont="1" applyBorder="1" applyAlignment="1">
      <alignment horizontal="center" vertical="center"/>
    </xf>
    <xf numFmtId="0" fontId="14" fillId="0" borderId="7" xfId="18" applyFont="1" applyBorder="1" applyAlignment="1">
      <alignment horizontal="center" vertical="center" wrapText="1"/>
    </xf>
    <xf numFmtId="0" fontId="14" fillId="0" borderId="10" xfId="18" applyFont="1" applyBorder="1" applyAlignment="1">
      <alignment horizontal="center" vertical="center" wrapText="1"/>
    </xf>
    <xf numFmtId="0" fontId="12" fillId="0" borderId="0" xfId="20" applyFont="1" applyAlignment="1" applyProtection="1">
      <alignment horizontal="center" wrapText="1"/>
      <protection locked="0"/>
    </xf>
    <xf numFmtId="0" fontId="14" fillId="0" borderId="2" xfId="20" applyFont="1" applyBorder="1" applyAlignment="1" applyProtection="1">
      <alignment horizontal="center" vertical="center"/>
      <protection locked="0"/>
    </xf>
    <xf numFmtId="0" fontId="18" fillId="0" borderId="2" xfId="20" applyFont="1" applyBorder="1" applyAlignment="1" applyProtection="1">
      <alignment horizontal="center" vertical="center"/>
      <protection locked="0"/>
    </xf>
    <xf numFmtId="0" fontId="14" fillId="0" borderId="7" xfId="20" applyFont="1" applyBorder="1" applyAlignment="1" applyProtection="1">
      <alignment horizontal="center" vertical="center" wrapText="1"/>
      <protection locked="0"/>
    </xf>
    <xf numFmtId="0" fontId="14" fillId="0" borderId="10" xfId="20" applyFont="1" applyBorder="1" applyAlignment="1" applyProtection="1">
      <alignment horizontal="center" vertical="center" wrapText="1"/>
      <protection locked="0"/>
    </xf>
    <xf numFmtId="49" fontId="12" fillId="0" borderId="0" xfId="21" applyNumberFormat="1" applyFont="1" applyAlignment="1">
      <alignment horizontal="center" wrapText="1"/>
    </xf>
    <xf numFmtId="0" fontId="14" fillId="0" borderId="2" xfId="21" applyFont="1" applyBorder="1" applyAlignment="1">
      <alignment horizontal="center" vertical="center"/>
    </xf>
    <xf numFmtId="49" fontId="14" fillId="0" borderId="1" xfId="21" applyNumberFormat="1" applyFont="1" applyBorder="1" applyAlignment="1">
      <alignment horizontal="center" vertical="center"/>
    </xf>
    <xf numFmtId="49" fontId="14" fillId="0" borderId="2" xfId="21" applyNumberFormat="1" applyFont="1" applyBorder="1" applyAlignment="1">
      <alignment horizontal="center" vertical="center"/>
    </xf>
    <xf numFmtId="49" fontId="14" fillId="0" borderId="2" xfId="2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49" fontId="14" fillId="0" borderId="1" xfId="23" applyNumberFormat="1" applyFont="1" applyBorder="1" applyAlignment="1">
      <alignment horizontal="center" vertical="center" wrapText="1"/>
    </xf>
    <xf numFmtId="49" fontId="14" fillId="0" borderId="2" xfId="23" applyNumberFormat="1" applyFont="1" applyBorder="1" applyAlignment="1">
      <alignment horizontal="center" vertical="center" wrapText="1"/>
    </xf>
    <xf numFmtId="0" fontId="14" fillId="0" borderId="12" xfId="23" applyFont="1" applyBorder="1" applyAlignment="1">
      <alignment horizontal="center" vertical="center" wrapText="1"/>
    </xf>
    <xf numFmtId="0" fontId="14" fillId="0" borderId="5" xfId="23" applyFont="1" applyBorder="1" applyAlignment="1">
      <alignment horizontal="center" vertical="center" wrapText="1"/>
    </xf>
    <xf numFmtId="0" fontId="14" fillId="0" borderId="14" xfId="23" applyFont="1" applyBorder="1" applyAlignment="1">
      <alignment horizontal="center" vertical="center" wrapText="1"/>
    </xf>
    <xf numFmtId="0" fontId="14" fillId="0" borderId="11" xfId="23" applyFont="1" applyBorder="1" applyAlignment="1">
      <alignment horizontal="center" vertical="center" wrapText="1"/>
    </xf>
  </cellXfs>
  <cellStyles count="26">
    <cellStyle name="Гиперссылка" xfId="1" builtinId="8"/>
    <cellStyle name="Обычный" xfId="0" builtinId="0"/>
    <cellStyle name="Обычный 2" xfId="2"/>
    <cellStyle name="Обычный 3" xfId="25"/>
    <cellStyle name="Обычный 6" xfId="19"/>
    <cellStyle name="Обычный_Gol_edn" xfId="10"/>
    <cellStyle name="Обычный_Лист1" xfId="5"/>
    <cellStyle name="Обычный_ТАБ_1" xfId="3"/>
    <cellStyle name="Обычный_ТАБ_10" xfId="16"/>
    <cellStyle name="Обычный_ТАБ_13" xfId="20"/>
    <cellStyle name="Обычный_ТАБ_15" xfId="22"/>
    <cellStyle name="Обычный_ТАБЛ10~1" xfId="17"/>
    <cellStyle name="Обычный_ТАБЛ11~1" xfId="15"/>
    <cellStyle name="Обычный_ТАБЛ12~1" xfId="8"/>
    <cellStyle name="Обычный_ТАБЛ12~1 2" xfId="18"/>
    <cellStyle name="Обычный_ТАБЛ14~1" xfId="14"/>
    <cellStyle name="Обычный_ТАБЛ15~1" xfId="21"/>
    <cellStyle name="Обычный_ТАБЛ16~1" xfId="23"/>
    <cellStyle name="Обычный_ТАБЛ2~1" xfId="4"/>
    <cellStyle name="Обычный_ТАБЛ3~1 2" xfId="6"/>
    <cellStyle name="Обычный_ТАБЛ4~1" xfId="7"/>
    <cellStyle name="Обычный_ТАБЛ5~1" xfId="9"/>
    <cellStyle name="Обычный_ТАБЛ6~1 2" xfId="11"/>
    <cellStyle name="Обычный_ТАБЛ7~1" xfId="12"/>
    <cellStyle name="Обычный_ТАБЛ8~1 2" xfId="13"/>
    <cellStyle name="Финансовый 2" xfId="2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762000</xdr:colOff>
          <xdr:row>38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11</xdr:col>
          <xdr:colOff>657225</xdr:colOff>
          <xdr:row>77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200025</xdr:rowOff>
        </xdr:from>
        <xdr:to>
          <xdr:col>6</xdr:col>
          <xdr:colOff>123825</xdr:colOff>
          <xdr:row>7</xdr:row>
          <xdr:rowOff>361950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M31"/>
  <sheetViews>
    <sheetView tabSelected="1" zoomScaleNormal="100" workbookViewId="0">
      <selection activeCell="B5" sqref="B5:K5"/>
    </sheetView>
  </sheetViews>
  <sheetFormatPr defaultRowHeight="15" x14ac:dyDescent="0.25"/>
  <cols>
    <col min="1" max="12" width="10.28515625" style="1" customWidth="1"/>
  </cols>
  <sheetData>
    <row r="3" spans="1:13" ht="15.75" x14ac:dyDescent="0.25">
      <c r="A3" s="471" t="s">
        <v>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3" x14ac:dyDescent="0.25">
      <c r="D4" s="472"/>
      <c r="E4" s="472"/>
      <c r="F4" s="472"/>
      <c r="G4" s="472"/>
    </row>
    <row r="5" spans="1:13" ht="15.75" x14ac:dyDescent="0.25">
      <c r="B5" s="471"/>
      <c r="C5" s="471"/>
      <c r="D5" s="471"/>
      <c r="E5" s="471"/>
      <c r="F5" s="471"/>
      <c r="G5" s="471"/>
      <c r="H5" s="471"/>
      <c r="I5" s="471"/>
      <c r="J5" s="471"/>
      <c r="K5" s="471"/>
    </row>
    <row r="13" spans="1:13" ht="20.25" x14ac:dyDescent="0.3">
      <c r="B13" s="473" t="s">
        <v>1</v>
      </c>
      <c r="C13" s="473"/>
      <c r="D13" s="473"/>
      <c r="E13" s="473"/>
      <c r="F13" s="473"/>
      <c r="G13" s="473"/>
      <c r="H13" s="473"/>
      <c r="I13" s="473"/>
      <c r="J13" s="473"/>
      <c r="K13" s="473"/>
    </row>
    <row r="14" spans="1:13" ht="20.25" x14ac:dyDescent="0.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0.25" x14ac:dyDescent="0.3">
      <c r="B15" s="473" t="s">
        <v>2</v>
      </c>
      <c r="C15" s="473"/>
      <c r="D15" s="473"/>
      <c r="E15" s="473"/>
      <c r="F15" s="473"/>
      <c r="G15" s="473"/>
      <c r="H15" s="473"/>
      <c r="I15" s="473"/>
      <c r="J15" s="473"/>
      <c r="K15" s="473"/>
    </row>
    <row r="16" spans="1:13" ht="20.25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customFormat="1" ht="20.25" x14ac:dyDescent="0.3">
      <c r="B17" s="473" t="s">
        <v>344</v>
      </c>
      <c r="C17" s="473"/>
      <c r="D17" s="473"/>
      <c r="E17" s="473"/>
      <c r="F17" s="473"/>
      <c r="G17" s="473"/>
      <c r="H17" s="473"/>
      <c r="I17" s="473"/>
      <c r="J17" s="473"/>
      <c r="K17" s="473"/>
    </row>
    <row r="18" spans="2:11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20" spans="2:11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customFormat="1" ht="18.75" x14ac:dyDescent="0.3">
      <c r="B21" s="474" t="s">
        <v>3</v>
      </c>
      <c r="C21" s="475"/>
      <c r="D21" s="475"/>
      <c r="E21" s="475"/>
      <c r="F21" s="475"/>
      <c r="G21" s="475"/>
      <c r="H21" s="475"/>
      <c r="I21" s="475"/>
      <c r="J21" s="475"/>
      <c r="K21" s="475"/>
    </row>
    <row r="22" spans="2:11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9" spans="2:11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2:11" customFormat="1" ht="15.75" x14ac:dyDescent="0.25">
      <c r="B31" s="471" t="s">
        <v>345</v>
      </c>
      <c r="C31" s="471"/>
      <c r="D31" s="471"/>
      <c r="E31" s="471"/>
      <c r="F31" s="471"/>
      <c r="G31" s="471"/>
      <c r="H31" s="471"/>
      <c r="I31" s="471"/>
      <c r="J31" s="471"/>
      <c r="K31" s="471"/>
    </row>
  </sheetData>
  <mergeCells count="8">
    <mergeCell ref="B31:K31"/>
    <mergeCell ref="A3:M3"/>
    <mergeCell ref="D4:G4"/>
    <mergeCell ref="B5:K5"/>
    <mergeCell ref="B13:K13"/>
    <mergeCell ref="B15:K15"/>
    <mergeCell ref="B17:K17"/>
    <mergeCell ref="B21:K2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H57"/>
  <sheetViews>
    <sheetView zoomScaleNormal="100" zoomScaleSheetLayoutView="100" workbookViewId="0">
      <selection activeCell="A2" sqref="A2:H2"/>
    </sheetView>
  </sheetViews>
  <sheetFormatPr defaultRowHeight="12.95" customHeight="1" x14ac:dyDescent="0.25"/>
  <cols>
    <col min="1" max="1" width="18.28515625" customWidth="1"/>
    <col min="2" max="8" width="19.42578125" customWidth="1"/>
  </cols>
  <sheetData>
    <row r="1" spans="1:8" ht="18.75" customHeight="1" x14ac:dyDescent="0.25">
      <c r="A1" s="497" t="s">
        <v>297</v>
      </c>
      <c r="B1" s="497"/>
      <c r="C1" s="497"/>
      <c r="D1" s="497"/>
      <c r="E1" s="497"/>
      <c r="F1" s="497"/>
      <c r="G1" s="497"/>
      <c r="H1" s="497"/>
    </row>
    <row r="2" spans="1:8" ht="12.95" customHeight="1" x14ac:dyDescent="0.25">
      <c r="A2" s="497" t="s">
        <v>355</v>
      </c>
      <c r="B2" s="497"/>
      <c r="C2" s="497"/>
      <c r="D2" s="497"/>
      <c r="E2" s="497"/>
      <c r="F2" s="497"/>
      <c r="G2" s="497"/>
      <c r="H2" s="497"/>
    </row>
    <row r="3" spans="1:8" ht="12" customHeight="1" x14ac:dyDescent="0.25"/>
    <row r="4" spans="1:8" ht="12.95" customHeight="1" x14ac:dyDescent="0.25">
      <c r="A4" s="499" t="s">
        <v>223</v>
      </c>
      <c r="B4" s="501" t="s">
        <v>224</v>
      </c>
      <c r="C4" s="502" t="s">
        <v>225</v>
      </c>
      <c r="D4" s="503"/>
      <c r="E4" s="503"/>
      <c r="F4" s="503"/>
      <c r="G4" s="503"/>
      <c r="H4" s="503"/>
    </row>
    <row r="5" spans="1:8" ht="18" customHeight="1" x14ac:dyDescent="0.25">
      <c r="A5" s="500"/>
      <c r="B5" s="501"/>
      <c r="C5" s="301" t="s">
        <v>292</v>
      </c>
      <c r="D5" s="301" t="s">
        <v>293</v>
      </c>
      <c r="E5" s="301" t="s">
        <v>294</v>
      </c>
      <c r="F5" s="301" t="s">
        <v>295</v>
      </c>
      <c r="G5" s="302" t="s">
        <v>296</v>
      </c>
      <c r="H5" s="301" t="s">
        <v>226</v>
      </c>
    </row>
    <row r="6" spans="1:8" ht="12" customHeight="1" x14ac:dyDescent="0.25">
      <c r="A6" s="303">
        <v>11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</row>
    <row r="7" spans="1:8" ht="12" customHeight="1" x14ac:dyDescent="0.25">
      <c r="A7" s="304">
        <v>12</v>
      </c>
      <c r="B7" s="64">
        <v>3</v>
      </c>
      <c r="C7" s="64">
        <v>3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</row>
    <row r="8" spans="1:8" ht="12" customHeight="1" x14ac:dyDescent="0.25">
      <c r="A8" s="304">
        <v>13</v>
      </c>
      <c r="B8" s="64">
        <v>34</v>
      </c>
      <c r="C8" s="64">
        <v>34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</row>
    <row r="9" spans="1:8" ht="12" customHeight="1" x14ac:dyDescent="0.25">
      <c r="A9" s="304">
        <v>14</v>
      </c>
      <c r="B9" s="64">
        <v>203</v>
      </c>
      <c r="C9" s="64">
        <v>198</v>
      </c>
      <c r="D9" s="64">
        <v>5</v>
      </c>
      <c r="E9" s="64">
        <v>0</v>
      </c>
      <c r="F9" s="64">
        <v>0</v>
      </c>
      <c r="G9" s="64">
        <v>0</v>
      </c>
      <c r="H9" s="64">
        <v>0</v>
      </c>
    </row>
    <row r="10" spans="1:8" ht="12" customHeight="1" x14ac:dyDescent="0.25">
      <c r="A10" s="304">
        <v>15</v>
      </c>
      <c r="B10" s="64">
        <v>842</v>
      </c>
      <c r="C10" s="64">
        <v>813</v>
      </c>
      <c r="D10" s="64">
        <v>28</v>
      </c>
      <c r="E10" s="64">
        <v>0</v>
      </c>
      <c r="F10" s="64">
        <v>0</v>
      </c>
      <c r="G10" s="64">
        <v>0</v>
      </c>
      <c r="H10" s="64">
        <v>1</v>
      </c>
    </row>
    <row r="11" spans="1:8" ht="12" customHeight="1" x14ac:dyDescent="0.25">
      <c r="A11" s="304">
        <v>16</v>
      </c>
      <c r="B11" s="64">
        <v>2878</v>
      </c>
      <c r="C11" s="64">
        <v>2722</v>
      </c>
      <c r="D11" s="64">
        <v>146</v>
      </c>
      <c r="E11" s="64">
        <v>5</v>
      </c>
      <c r="F11" s="64">
        <v>0</v>
      </c>
      <c r="G11" s="64">
        <v>0</v>
      </c>
      <c r="H11" s="64">
        <v>5</v>
      </c>
    </row>
    <row r="12" spans="1:8" ht="12" customHeight="1" x14ac:dyDescent="0.25">
      <c r="A12" s="304">
        <v>17</v>
      </c>
      <c r="B12" s="64">
        <v>7230</v>
      </c>
      <c r="C12" s="64">
        <v>6679</v>
      </c>
      <c r="D12" s="64">
        <v>505</v>
      </c>
      <c r="E12" s="64">
        <v>30</v>
      </c>
      <c r="F12" s="64">
        <v>1</v>
      </c>
      <c r="G12" s="64">
        <v>0</v>
      </c>
      <c r="H12" s="64">
        <v>15</v>
      </c>
    </row>
    <row r="13" spans="1:8" ht="12" customHeight="1" x14ac:dyDescent="0.25">
      <c r="A13" s="304">
        <v>18</v>
      </c>
      <c r="B13" s="64">
        <v>14564</v>
      </c>
      <c r="C13" s="64">
        <v>12837</v>
      </c>
      <c r="D13" s="64">
        <v>1537</v>
      </c>
      <c r="E13" s="64">
        <v>142</v>
      </c>
      <c r="F13" s="64">
        <v>15</v>
      </c>
      <c r="G13" s="64">
        <v>0</v>
      </c>
      <c r="H13" s="64">
        <v>33</v>
      </c>
    </row>
    <row r="14" spans="1:8" ht="12" customHeight="1" x14ac:dyDescent="0.25">
      <c r="A14" s="304">
        <v>19</v>
      </c>
      <c r="B14" s="64">
        <v>24389</v>
      </c>
      <c r="C14" s="64">
        <v>20383</v>
      </c>
      <c r="D14" s="64">
        <v>3593</v>
      </c>
      <c r="E14" s="64">
        <v>329</v>
      </c>
      <c r="F14" s="64">
        <v>41</v>
      </c>
      <c r="G14" s="64">
        <v>6</v>
      </c>
      <c r="H14" s="64">
        <v>37</v>
      </c>
    </row>
    <row r="15" spans="1:8" ht="12" customHeight="1" x14ac:dyDescent="0.25">
      <c r="A15" s="304">
        <v>20</v>
      </c>
      <c r="B15" s="64">
        <v>32415</v>
      </c>
      <c r="C15" s="64">
        <v>24561</v>
      </c>
      <c r="D15" s="64">
        <v>6808</v>
      </c>
      <c r="E15" s="64">
        <v>899</v>
      </c>
      <c r="F15" s="64">
        <v>91</v>
      </c>
      <c r="G15" s="64">
        <v>14</v>
      </c>
      <c r="H15" s="64">
        <v>42</v>
      </c>
    </row>
    <row r="16" spans="1:8" ht="12" customHeight="1" x14ac:dyDescent="0.25">
      <c r="A16" s="304">
        <v>21</v>
      </c>
      <c r="B16" s="64">
        <v>41987</v>
      </c>
      <c r="C16" s="64">
        <v>28949</v>
      </c>
      <c r="D16" s="64">
        <v>10771</v>
      </c>
      <c r="E16" s="64">
        <v>1896</v>
      </c>
      <c r="F16" s="64">
        <v>262</v>
      </c>
      <c r="G16" s="64">
        <v>55</v>
      </c>
      <c r="H16" s="64">
        <v>54</v>
      </c>
    </row>
    <row r="17" spans="1:8" ht="12" customHeight="1" x14ac:dyDescent="0.25">
      <c r="A17" s="304">
        <v>22</v>
      </c>
      <c r="B17" s="64">
        <v>49782</v>
      </c>
      <c r="C17" s="64">
        <v>31765</v>
      </c>
      <c r="D17" s="64">
        <v>14085</v>
      </c>
      <c r="E17" s="64">
        <v>3167</v>
      </c>
      <c r="F17" s="64">
        <v>571</v>
      </c>
      <c r="G17" s="64">
        <v>102</v>
      </c>
      <c r="H17" s="64">
        <v>92</v>
      </c>
    </row>
    <row r="18" spans="1:8" ht="12" customHeight="1" x14ac:dyDescent="0.25">
      <c r="A18" s="304">
        <v>23</v>
      </c>
      <c r="B18" s="64">
        <v>57194</v>
      </c>
      <c r="C18" s="64">
        <v>34163</v>
      </c>
      <c r="D18" s="64">
        <v>17188</v>
      </c>
      <c r="E18" s="64">
        <v>4602</v>
      </c>
      <c r="F18" s="64">
        <v>924</v>
      </c>
      <c r="G18" s="64">
        <v>215</v>
      </c>
      <c r="H18" s="64">
        <v>102</v>
      </c>
    </row>
    <row r="19" spans="1:8" ht="12" customHeight="1" x14ac:dyDescent="0.25">
      <c r="A19" s="304">
        <v>24</v>
      </c>
      <c r="B19" s="64">
        <v>65374</v>
      </c>
      <c r="C19" s="64">
        <v>37455</v>
      </c>
      <c r="D19" s="64">
        <v>20072</v>
      </c>
      <c r="E19" s="64">
        <v>6000</v>
      </c>
      <c r="F19" s="64">
        <v>1380</v>
      </c>
      <c r="G19" s="64">
        <v>357</v>
      </c>
      <c r="H19" s="64">
        <v>110</v>
      </c>
    </row>
    <row r="20" spans="1:8" ht="12" customHeight="1" x14ac:dyDescent="0.25">
      <c r="A20" s="304">
        <v>25</v>
      </c>
      <c r="B20" s="64">
        <v>73845</v>
      </c>
      <c r="C20" s="64">
        <v>39401</v>
      </c>
      <c r="D20" s="64">
        <v>23818</v>
      </c>
      <c r="E20" s="64">
        <v>7888</v>
      </c>
      <c r="F20" s="64">
        <v>2006</v>
      </c>
      <c r="G20" s="64">
        <v>589</v>
      </c>
      <c r="H20" s="64">
        <v>143</v>
      </c>
    </row>
    <row r="21" spans="1:8" ht="12" customHeight="1" x14ac:dyDescent="0.25">
      <c r="A21" s="304">
        <v>26</v>
      </c>
      <c r="B21" s="64">
        <v>76096</v>
      </c>
      <c r="C21" s="64">
        <v>37141</v>
      </c>
      <c r="D21" s="64">
        <v>26499</v>
      </c>
      <c r="E21" s="64">
        <v>8982</v>
      </c>
      <c r="F21" s="64">
        <v>2451</v>
      </c>
      <c r="G21" s="64">
        <v>861</v>
      </c>
      <c r="H21" s="64">
        <v>162</v>
      </c>
    </row>
    <row r="22" spans="1:8" ht="12" customHeight="1" x14ac:dyDescent="0.25">
      <c r="A22" s="304">
        <v>27</v>
      </c>
      <c r="B22" s="64">
        <v>79183</v>
      </c>
      <c r="C22" s="64">
        <v>34309</v>
      </c>
      <c r="D22" s="64">
        <v>29760</v>
      </c>
      <c r="E22" s="64">
        <v>10628</v>
      </c>
      <c r="F22" s="64">
        <v>3088</v>
      </c>
      <c r="G22" s="64">
        <v>1241</v>
      </c>
      <c r="H22" s="64">
        <v>157</v>
      </c>
    </row>
    <row r="23" spans="1:8" ht="12" customHeight="1" x14ac:dyDescent="0.25">
      <c r="A23" s="304">
        <v>28</v>
      </c>
      <c r="B23" s="64">
        <v>86097</v>
      </c>
      <c r="C23" s="64">
        <v>32679</v>
      </c>
      <c r="D23" s="64">
        <v>34687</v>
      </c>
      <c r="E23" s="64">
        <v>12951</v>
      </c>
      <c r="F23" s="64">
        <v>3874</v>
      </c>
      <c r="G23" s="64">
        <v>1701</v>
      </c>
      <c r="H23" s="64">
        <v>205</v>
      </c>
    </row>
    <row r="24" spans="1:8" ht="12" customHeight="1" x14ac:dyDescent="0.25">
      <c r="A24" s="304">
        <v>29</v>
      </c>
      <c r="B24" s="64">
        <v>90875</v>
      </c>
      <c r="C24" s="64">
        <v>30483</v>
      </c>
      <c r="D24" s="64">
        <v>38373</v>
      </c>
      <c r="E24" s="64">
        <v>15145</v>
      </c>
      <c r="F24" s="64">
        <v>4507</v>
      </c>
      <c r="G24" s="64">
        <v>2137</v>
      </c>
      <c r="H24" s="64">
        <v>230</v>
      </c>
    </row>
    <row r="25" spans="1:8" ht="12" customHeight="1" x14ac:dyDescent="0.25">
      <c r="A25" s="304">
        <v>30</v>
      </c>
      <c r="B25" s="64">
        <v>93811</v>
      </c>
      <c r="C25" s="64">
        <v>27623</v>
      </c>
      <c r="D25" s="64">
        <v>40693</v>
      </c>
      <c r="E25" s="64">
        <v>17265</v>
      </c>
      <c r="F25" s="64">
        <v>5378</v>
      </c>
      <c r="G25" s="64">
        <v>2586</v>
      </c>
      <c r="H25" s="64">
        <v>266</v>
      </c>
    </row>
    <row r="26" spans="1:8" ht="12" customHeight="1" x14ac:dyDescent="0.25">
      <c r="A26" s="304">
        <v>31</v>
      </c>
      <c r="B26" s="64">
        <v>93582</v>
      </c>
      <c r="C26" s="64">
        <v>24660</v>
      </c>
      <c r="D26" s="64">
        <v>40768</v>
      </c>
      <c r="E26" s="64">
        <v>19223</v>
      </c>
      <c r="F26" s="64">
        <v>5649</v>
      </c>
      <c r="G26" s="64">
        <v>3012</v>
      </c>
      <c r="H26" s="64">
        <v>270</v>
      </c>
    </row>
    <row r="27" spans="1:8" ht="12" customHeight="1" x14ac:dyDescent="0.25">
      <c r="A27" s="304">
        <v>32</v>
      </c>
      <c r="B27" s="64">
        <v>91622</v>
      </c>
      <c r="C27" s="64">
        <v>20971</v>
      </c>
      <c r="D27" s="64">
        <v>39954</v>
      </c>
      <c r="E27" s="64">
        <v>20889</v>
      </c>
      <c r="F27" s="64">
        <v>6193</v>
      </c>
      <c r="G27" s="64">
        <v>3342</v>
      </c>
      <c r="H27" s="64">
        <v>273</v>
      </c>
    </row>
    <row r="28" spans="1:8" ht="12" customHeight="1" x14ac:dyDescent="0.25">
      <c r="A28" s="304">
        <v>33</v>
      </c>
      <c r="B28" s="64">
        <v>85963</v>
      </c>
      <c r="C28" s="64">
        <v>17501</v>
      </c>
      <c r="D28" s="64">
        <v>36369</v>
      </c>
      <c r="E28" s="64">
        <v>21654</v>
      </c>
      <c r="F28" s="64">
        <v>6540</v>
      </c>
      <c r="G28" s="64">
        <v>3602</v>
      </c>
      <c r="H28" s="64">
        <v>297</v>
      </c>
    </row>
    <row r="29" spans="1:8" ht="12" customHeight="1" x14ac:dyDescent="0.25">
      <c r="A29" s="304">
        <v>34</v>
      </c>
      <c r="B29" s="64">
        <v>74695</v>
      </c>
      <c r="C29" s="64">
        <v>13981</v>
      </c>
      <c r="D29" s="64">
        <v>30297</v>
      </c>
      <c r="E29" s="64">
        <v>20159</v>
      </c>
      <c r="F29" s="64">
        <v>6380</v>
      </c>
      <c r="G29" s="64">
        <v>3606</v>
      </c>
      <c r="H29" s="64">
        <v>272</v>
      </c>
    </row>
    <row r="30" spans="1:8" ht="12" customHeight="1" x14ac:dyDescent="0.25">
      <c r="A30" s="304">
        <v>35</v>
      </c>
      <c r="B30" s="64">
        <v>66322</v>
      </c>
      <c r="C30" s="64">
        <v>11234</v>
      </c>
      <c r="D30" s="64">
        <v>26013</v>
      </c>
      <c r="E30" s="64">
        <v>19153</v>
      </c>
      <c r="F30" s="64">
        <v>6054</v>
      </c>
      <c r="G30" s="64">
        <v>3608</v>
      </c>
      <c r="H30" s="64">
        <v>260</v>
      </c>
    </row>
    <row r="31" spans="1:8" ht="12" customHeight="1" x14ac:dyDescent="0.25">
      <c r="A31" s="304">
        <v>36</v>
      </c>
      <c r="B31" s="64">
        <v>58515</v>
      </c>
      <c r="C31" s="64">
        <v>9388</v>
      </c>
      <c r="D31" s="64">
        <v>21978</v>
      </c>
      <c r="E31" s="64">
        <v>17517</v>
      </c>
      <c r="F31" s="64">
        <v>5923</v>
      </c>
      <c r="G31" s="64">
        <v>3470</v>
      </c>
      <c r="H31" s="64">
        <v>239</v>
      </c>
    </row>
    <row r="32" spans="1:8" ht="12" customHeight="1" x14ac:dyDescent="0.25">
      <c r="A32" s="304">
        <v>37</v>
      </c>
      <c r="B32" s="64">
        <v>48449</v>
      </c>
      <c r="C32" s="64">
        <v>7224</v>
      </c>
      <c r="D32" s="64">
        <v>17275</v>
      </c>
      <c r="E32" s="64">
        <v>14957</v>
      </c>
      <c r="F32" s="64">
        <v>5341</v>
      </c>
      <c r="G32" s="64">
        <v>3433</v>
      </c>
      <c r="H32" s="64">
        <v>219</v>
      </c>
    </row>
    <row r="33" spans="1:8" ht="12" customHeight="1" x14ac:dyDescent="0.25">
      <c r="A33" s="304">
        <v>38</v>
      </c>
      <c r="B33" s="64">
        <v>37058</v>
      </c>
      <c r="C33" s="64">
        <v>5293</v>
      </c>
      <c r="D33" s="64">
        <v>12589</v>
      </c>
      <c r="E33" s="64">
        <v>11488</v>
      </c>
      <c r="F33" s="64">
        <v>4429</v>
      </c>
      <c r="G33" s="64">
        <v>3054</v>
      </c>
      <c r="H33" s="64">
        <v>205</v>
      </c>
    </row>
    <row r="34" spans="1:8" ht="12" customHeight="1" x14ac:dyDescent="0.25">
      <c r="A34" s="304">
        <v>39</v>
      </c>
      <c r="B34" s="64">
        <v>28201</v>
      </c>
      <c r="C34" s="64">
        <v>3824</v>
      </c>
      <c r="D34" s="64">
        <v>9322</v>
      </c>
      <c r="E34" s="64">
        <v>8664</v>
      </c>
      <c r="F34" s="64">
        <v>3598</v>
      </c>
      <c r="G34" s="64">
        <v>2634</v>
      </c>
      <c r="H34" s="64">
        <v>159</v>
      </c>
    </row>
    <row r="35" spans="1:8" ht="12" customHeight="1" x14ac:dyDescent="0.25">
      <c r="A35" s="304">
        <v>40</v>
      </c>
      <c r="B35" s="64">
        <v>20479</v>
      </c>
      <c r="C35" s="64">
        <v>2728</v>
      </c>
      <c r="D35" s="64">
        <v>6440</v>
      </c>
      <c r="E35" s="64">
        <v>6245</v>
      </c>
      <c r="F35" s="64">
        <v>2807</v>
      </c>
      <c r="G35" s="64">
        <v>2131</v>
      </c>
      <c r="H35" s="64">
        <v>128</v>
      </c>
    </row>
    <row r="36" spans="1:8" ht="12" customHeight="1" x14ac:dyDescent="0.25">
      <c r="A36" s="304">
        <v>41</v>
      </c>
      <c r="B36" s="64">
        <v>14045</v>
      </c>
      <c r="C36" s="64">
        <v>1899</v>
      </c>
      <c r="D36" s="64">
        <v>4140</v>
      </c>
      <c r="E36" s="64">
        <v>4248</v>
      </c>
      <c r="F36" s="64">
        <v>1958</v>
      </c>
      <c r="G36" s="64">
        <v>1703</v>
      </c>
      <c r="H36" s="64">
        <v>97</v>
      </c>
    </row>
    <row r="37" spans="1:8" ht="12" customHeight="1" x14ac:dyDescent="0.25">
      <c r="A37" s="304">
        <v>42</v>
      </c>
      <c r="B37" s="64">
        <v>8905</v>
      </c>
      <c r="C37" s="64">
        <v>1278</v>
      </c>
      <c r="D37" s="64">
        <v>2611</v>
      </c>
      <c r="E37" s="64">
        <v>2558</v>
      </c>
      <c r="F37" s="64">
        <v>1295</v>
      </c>
      <c r="G37" s="64">
        <v>1076</v>
      </c>
      <c r="H37" s="64">
        <v>87</v>
      </c>
    </row>
    <row r="38" spans="1:8" ht="12" customHeight="1" x14ac:dyDescent="0.25">
      <c r="A38" s="304">
        <v>43</v>
      </c>
      <c r="B38" s="64">
        <v>5106</v>
      </c>
      <c r="C38" s="64">
        <v>751</v>
      </c>
      <c r="D38" s="64">
        <v>1460</v>
      </c>
      <c r="E38" s="64">
        <v>1430</v>
      </c>
      <c r="F38" s="64">
        <v>686</v>
      </c>
      <c r="G38" s="64">
        <v>721</v>
      </c>
      <c r="H38" s="64">
        <v>58</v>
      </c>
    </row>
    <row r="39" spans="1:8" ht="12" customHeight="1" x14ac:dyDescent="0.25">
      <c r="A39" s="304">
        <v>44</v>
      </c>
      <c r="B39" s="64">
        <v>2860</v>
      </c>
      <c r="C39" s="64">
        <v>481</v>
      </c>
      <c r="D39" s="64">
        <v>777</v>
      </c>
      <c r="E39" s="64">
        <v>800</v>
      </c>
      <c r="F39" s="64">
        <v>374</v>
      </c>
      <c r="G39" s="64">
        <v>371</v>
      </c>
      <c r="H39" s="64">
        <v>57</v>
      </c>
    </row>
    <row r="40" spans="1:8" ht="12" customHeight="1" x14ac:dyDescent="0.25">
      <c r="A40" s="304">
        <v>45</v>
      </c>
      <c r="B40" s="64">
        <v>1460</v>
      </c>
      <c r="C40" s="64">
        <v>289</v>
      </c>
      <c r="D40" s="64">
        <v>427</v>
      </c>
      <c r="E40" s="64">
        <v>352</v>
      </c>
      <c r="F40" s="64">
        <v>187</v>
      </c>
      <c r="G40" s="64">
        <v>174</v>
      </c>
      <c r="H40" s="64">
        <v>31</v>
      </c>
    </row>
    <row r="41" spans="1:8" ht="12" customHeight="1" x14ac:dyDescent="0.25">
      <c r="A41" s="304">
        <v>46</v>
      </c>
      <c r="B41" s="64">
        <v>681</v>
      </c>
      <c r="C41" s="64">
        <v>164</v>
      </c>
      <c r="D41" s="64">
        <v>169</v>
      </c>
      <c r="E41" s="64">
        <v>156</v>
      </c>
      <c r="F41" s="64">
        <v>81</v>
      </c>
      <c r="G41" s="64">
        <v>61</v>
      </c>
      <c r="H41" s="64">
        <v>50</v>
      </c>
    </row>
    <row r="42" spans="1:8" ht="12" customHeight="1" x14ac:dyDescent="0.25">
      <c r="A42" s="304">
        <v>47</v>
      </c>
      <c r="B42" s="64">
        <v>377</v>
      </c>
      <c r="C42" s="64">
        <v>110</v>
      </c>
      <c r="D42" s="64">
        <v>107</v>
      </c>
      <c r="E42" s="64">
        <v>72</v>
      </c>
      <c r="F42" s="64">
        <v>38</v>
      </c>
      <c r="G42" s="64">
        <v>27</v>
      </c>
      <c r="H42" s="64">
        <v>23</v>
      </c>
    </row>
    <row r="43" spans="1:8" ht="12" customHeight="1" x14ac:dyDescent="0.25">
      <c r="A43" s="304">
        <v>48</v>
      </c>
      <c r="B43" s="64">
        <v>276</v>
      </c>
      <c r="C43" s="64">
        <v>68</v>
      </c>
      <c r="D43" s="64">
        <v>77</v>
      </c>
      <c r="E43" s="64">
        <v>56</v>
      </c>
      <c r="F43" s="64">
        <v>20</v>
      </c>
      <c r="G43" s="64">
        <v>20</v>
      </c>
      <c r="H43" s="64">
        <v>35</v>
      </c>
    </row>
    <row r="44" spans="1:8" ht="12" customHeight="1" x14ac:dyDescent="0.25">
      <c r="A44" s="304">
        <v>49</v>
      </c>
      <c r="B44" s="64">
        <v>146</v>
      </c>
      <c r="C44" s="64">
        <v>42</v>
      </c>
      <c r="D44" s="64">
        <v>33</v>
      </c>
      <c r="E44" s="64">
        <v>36</v>
      </c>
      <c r="F44" s="64">
        <v>17</v>
      </c>
      <c r="G44" s="64">
        <v>3</v>
      </c>
      <c r="H44" s="64">
        <v>15</v>
      </c>
    </row>
    <row r="45" spans="1:8" ht="12" customHeight="1" x14ac:dyDescent="0.25">
      <c r="A45" s="304">
        <v>50</v>
      </c>
      <c r="B45" s="64">
        <v>120</v>
      </c>
      <c r="C45" s="64">
        <v>29</v>
      </c>
      <c r="D45" s="64">
        <v>30</v>
      </c>
      <c r="E45" s="64">
        <v>26</v>
      </c>
      <c r="F45" s="64">
        <v>13</v>
      </c>
      <c r="G45" s="64">
        <v>6</v>
      </c>
      <c r="H45" s="64">
        <v>16</v>
      </c>
    </row>
    <row r="46" spans="1:8" ht="12" customHeight="1" x14ac:dyDescent="0.25">
      <c r="A46" s="304">
        <v>51</v>
      </c>
      <c r="B46" s="64">
        <v>79</v>
      </c>
      <c r="C46" s="64">
        <v>19</v>
      </c>
      <c r="D46" s="64">
        <v>20</v>
      </c>
      <c r="E46" s="64">
        <v>18</v>
      </c>
      <c r="F46" s="64">
        <v>8</v>
      </c>
      <c r="G46" s="64">
        <v>5</v>
      </c>
      <c r="H46" s="64">
        <v>9</v>
      </c>
    </row>
    <row r="47" spans="1:8" ht="12" customHeight="1" x14ac:dyDescent="0.25">
      <c r="A47" s="304">
        <v>52</v>
      </c>
      <c r="B47" s="64">
        <v>47</v>
      </c>
      <c r="C47" s="64">
        <v>6</v>
      </c>
      <c r="D47" s="64">
        <v>11</v>
      </c>
      <c r="E47" s="64">
        <v>11</v>
      </c>
      <c r="F47" s="64">
        <v>8</v>
      </c>
      <c r="G47" s="64">
        <v>4</v>
      </c>
      <c r="H47" s="64">
        <v>7</v>
      </c>
    </row>
    <row r="48" spans="1:8" ht="12" customHeight="1" x14ac:dyDescent="0.25">
      <c r="A48" s="304">
        <v>53</v>
      </c>
      <c r="B48" s="64">
        <v>29</v>
      </c>
      <c r="C48" s="64">
        <v>7</v>
      </c>
      <c r="D48" s="64">
        <v>5</v>
      </c>
      <c r="E48" s="64">
        <v>9</v>
      </c>
      <c r="F48" s="64">
        <v>5</v>
      </c>
      <c r="G48" s="64">
        <v>1</v>
      </c>
      <c r="H48" s="64">
        <v>2</v>
      </c>
    </row>
    <row r="49" spans="1:8" ht="12" customHeight="1" x14ac:dyDescent="0.25">
      <c r="A49" s="304">
        <v>54</v>
      </c>
      <c r="B49" s="64">
        <v>19</v>
      </c>
      <c r="C49" s="64">
        <v>3</v>
      </c>
      <c r="D49" s="64">
        <v>5</v>
      </c>
      <c r="E49" s="64">
        <v>3</v>
      </c>
      <c r="F49" s="64">
        <v>1</v>
      </c>
      <c r="G49" s="64">
        <v>1</v>
      </c>
      <c r="H49" s="64">
        <v>6</v>
      </c>
    </row>
    <row r="50" spans="1:8" ht="12" customHeight="1" x14ac:dyDescent="0.25">
      <c r="A50" s="304">
        <v>55</v>
      </c>
      <c r="B50" s="64">
        <v>23</v>
      </c>
      <c r="C50" s="64">
        <v>5</v>
      </c>
      <c r="D50" s="64">
        <v>3</v>
      </c>
      <c r="E50" s="64">
        <v>4</v>
      </c>
      <c r="F50" s="64">
        <v>5</v>
      </c>
      <c r="G50" s="64">
        <v>1</v>
      </c>
      <c r="H50" s="64">
        <v>5</v>
      </c>
    </row>
    <row r="51" spans="1:8" ht="12" customHeight="1" x14ac:dyDescent="0.25">
      <c r="A51" s="304">
        <v>56</v>
      </c>
      <c r="B51" s="64">
        <v>14</v>
      </c>
      <c r="C51" s="64">
        <v>2</v>
      </c>
      <c r="D51" s="64">
        <v>0</v>
      </c>
      <c r="E51" s="64">
        <v>6</v>
      </c>
      <c r="F51" s="64">
        <v>5</v>
      </c>
      <c r="G51" s="64">
        <v>0</v>
      </c>
      <c r="H51" s="64">
        <v>1</v>
      </c>
    </row>
    <row r="52" spans="1:8" ht="12" customHeight="1" x14ac:dyDescent="0.25">
      <c r="A52" s="304">
        <v>57</v>
      </c>
      <c r="B52" s="64">
        <v>9</v>
      </c>
      <c r="C52" s="64">
        <v>1</v>
      </c>
      <c r="D52" s="64">
        <v>0</v>
      </c>
      <c r="E52" s="64">
        <v>4</v>
      </c>
      <c r="F52" s="64">
        <v>0</v>
      </c>
      <c r="G52" s="64">
        <v>1</v>
      </c>
      <c r="H52" s="64">
        <v>3</v>
      </c>
    </row>
    <row r="53" spans="1:8" ht="12" customHeight="1" x14ac:dyDescent="0.25">
      <c r="A53" s="304">
        <v>58</v>
      </c>
      <c r="B53" s="64">
        <v>10</v>
      </c>
      <c r="C53" s="64">
        <v>0</v>
      </c>
      <c r="D53" s="64">
        <v>3</v>
      </c>
      <c r="E53" s="64">
        <v>4</v>
      </c>
      <c r="F53" s="64">
        <v>1</v>
      </c>
      <c r="G53" s="64">
        <v>0</v>
      </c>
      <c r="H53" s="64">
        <v>2</v>
      </c>
    </row>
    <row r="54" spans="1:8" ht="12" customHeight="1" x14ac:dyDescent="0.25">
      <c r="A54" s="304">
        <v>59</v>
      </c>
      <c r="B54" s="64">
        <v>3</v>
      </c>
      <c r="C54" s="64">
        <v>1</v>
      </c>
      <c r="D54" s="64">
        <v>0</v>
      </c>
      <c r="E54" s="64">
        <v>1</v>
      </c>
      <c r="F54" s="64">
        <v>0</v>
      </c>
      <c r="G54" s="64">
        <v>0</v>
      </c>
      <c r="H54" s="64">
        <v>1</v>
      </c>
    </row>
    <row r="55" spans="1:8" ht="12" customHeight="1" x14ac:dyDescent="0.25">
      <c r="A55" s="305" t="s">
        <v>227</v>
      </c>
      <c r="B55" s="64">
        <v>10</v>
      </c>
      <c r="C55" s="64">
        <v>0</v>
      </c>
      <c r="D55" s="64">
        <v>2</v>
      </c>
      <c r="E55" s="64">
        <v>4</v>
      </c>
      <c r="F55" s="64">
        <v>0</v>
      </c>
      <c r="G55" s="64">
        <v>1</v>
      </c>
      <c r="H55" s="64">
        <v>3</v>
      </c>
    </row>
    <row r="56" spans="1:8" ht="12" customHeight="1" x14ac:dyDescent="0.25">
      <c r="A56" s="305" t="s">
        <v>228</v>
      </c>
      <c r="B56" s="333">
        <v>607</v>
      </c>
      <c r="C56" s="334">
        <v>81</v>
      </c>
      <c r="D56" s="334">
        <v>118</v>
      </c>
      <c r="E56" s="334">
        <v>117</v>
      </c>
      <c r="F56" s="334">
        <v>55</v>
      </c>
      <c r="G56" s="334">
        <v>40</v>
      </c>
      <c r="H56" s="334">
        <v>196</v>
      </c>
    </row>
    <row r="57" spans="1:8" ht="12" customHeight="1" x14ac:dyDescent="0.25">
      <c r="A57" s="306" t="s">
        <v>229</v>
      </c>
      <c r="B57" s="335">
        <v>1436514</v>
      </c>
      <c r="C57" s="336">
        <v>524238</v>
      </c>
      <c r="D57" s="336">
        <v>519571</v>
      </c>
      <c r="E57" s="336">
        <v>259793</v>
      </c>
      <c r="F57" s="336">
        <v>82260</v>
      </c>
      <c r="G57" s="336">
        <v>45972</v>
      </c>
      <c r="H57" s="336">
        <v>4680</v>
      </c>
    </row>
  </sheetData>
  <mergeCells count="5">
    <mergeCell ref="A1:H1"/>
    <mergeCell ref="A2:H2"/>
    <mergeCell ref="A4:A5"/>
    <mergeCell ref="B4:B5"/>
    <mergeCell ref="C4:H4"/>
  </mergeCells>
  <printOptions horizontalCentered="1"/>
  <pageMargins left="0.55118110236220474" right="0.31496062992125984" top="0.59055118110236227" bottom="0.11811023622047245" header="0.31496062992125984" footer="0"/>
  <pageSetup paperSize="9" scale="80" firstPageNumber="18" fitToWidth="0" fitToHeight="0" orientation="landscape" useFirstPageNumber="1" r:id="rId1"/>
  <headerFooter>
    <oddHeader>&amp;C&amp;"Arial,обычный"&amp;10&amp;P</oddHeader>
  </headerFooter>
  <rowBreaks count="1" manualBreakCount="1">
    <brk id="5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E16"/>
  <sheetViews>
    <sheetView zoomScaleNormal="100" workbookViewId="0">
      <selection sqref="A1:N1"/>
    </sheetView>
  </sheetViews>
  <sheetFormatPr defaultRowHeight="15" x14ac:dyDescent="0.25"/>
  <cols>
    <col min="1" max="1" width="34.28515625" customWidth="1"/>
    <col min="2" max="2" width="9.140625" customWidth="1"/>
    <col min="3" max="5" width="7.28515625" customWidth="1"/>
    <col min="6" max="6" width="8.85546875" customWidth="1"/>
    <col min="7" max="7" width="7.5703125" customWidth="1"/>
    <col min="8" max="8" width="7.42578125" customWidth="1"/>
    <col min="9" max="9" width="8.42578125" customWidth="1"/>
    <col min="10" max="10" width="7.140625" customWidth="1"/>
    <col min="11" max="14" width="6.42578125" customWidth="1"/>
  </cols>
  <sheetData>
    <row r="1" spans="1:31" ht="15" customHeight="1" x14ac:dyDescent="0.25">
      <c r="A1" s="504" t="s">
        <v>356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31" x14ac:dyDescent="0.25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</row>
    <row r="3" spans="1:31" ht="15" customHeight="1" x14ac:dyDescent="0.25">
      <c r="A3" s="505" t="s">
        <v>124</v>
      </c>
      <c r="B3" s="506" t="s">
        <v>127</v>
      </c>
      <c r="C3" s="507" t="s">
        <v>126</v>
      </c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35"/>
    </row>
    <row r="4" spans="1:31" ht="30" customHeight="1" x14ac:dyDescent="0.25">
      <c r="A4" s="505"/>
      <c r="B4" s="506"/>
      <c r="C4" s="178" t="s">
        <v>112</v>
      </c>
      <c r="D4" s="179" t="s">
        <v>113</v>
      </c>
      <c r="E4" s="179" t="s">
        <v>114</v>
      </c>
      <c r="F4" s="179" t="s">
        <v>115</v>
      </c>
      <c r="G4" s="179" t="s">
        <v>116</v>
      </c>
      <c r="H4" s="179" t="s">
        <v>117</v>
      </c>
      <c r="I4" s="179" t="s">
        <v>118</v>
      </c>
      <c r="J4" s="179" t="s">
        <v>119</v>
      </c>
      <c r="K4" s="179" t="s">
        <v>120</v>
      </c>
      <c r="L4" s="179" t="s">
        <v>121</v>
      </c>
      <c r="M4" s="178" t="s">
        <v>122</v>
      </c>
      <c r="N4" s="178" t="s">
        <v>123</v>
      </c>
      <c r="O4" s="35"/>
    </row>
    <row r="5" spans="1:31" x14ac:dyDescent="0.25">
      <c r="A5" s="169" t="s">
        <v>127</v>
      </c>
      <c r="B5" s="42">
        <v>1436514</v>
      </c>
      <c r="C5" s="36">
        <v>240</v>
      </c>
      <c r="D5" s="36">
        <v>10950</v>
      </c>
      <c r="E5" s="36">
        <v>38953</v>
      </c>
      <c r="F5" s="42">
        <v>246752</v>
      </c>
      <c r="G5" s="42">
        <v>406096</v>
      </c>
      <c r="H5" s="42">
        <v>439673</v>
      </c>
      <c r="I5" s="42">
        <v>238545</v>
      </c>
      <c r="J5" s="36">
        <v>51395</v>
      </c>
      <c r="K5" s="36">
        <v>2940</v>
      </c>
      <c r="L5" s="36">
        <v>294</v>
      </c>
      <c r="M5" s="36">
        <v>69</v>
      </c>
      <c r="N5" s="42">
        <v>607</v>
      </c>
      <c r="O5" s="141"/>
    </row>
    <row r="6" spans="1:31" x14ac:dyDescent="0.25">
      <c r="A6" s="193" t="s">
        <v>320</v>
      </c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</row>
    <row r="7" spans="1:31" x14ac:dyDescent="0.25">
      <c r="A7" s="194" t="s">
        <v>128</v>
      </c>
      <c r="B7" s="43">
        <v>665572</v>
      </c>
      <c r="C7" s="37">
        <v>0</v>
      </c>
      <c r="D7" s="37">
        <v>0</v>
      </c>
      <c r="E7" s="37">
        <v>124</v>
      </c>
      <c r="F7" s="43">
        <v>46526</v>
      </c>
      <c r="G7" s="43">
        <v>204257</v>
      </c>
      <c r="H7" s="43">
        <v>251743</v>
      </c>
      <c r="I7" s="43">
        <v>134031</v>
      </c>
      <c r="J7" s="37">
        <v>27110</v>
      </c>
      <c r="K7" s="37">
        <v>1614</v>
      </c>
      <c r="L7" s="37">
        <v>134</v>
      </c>
      <c r="M7" s="37">
        <v>24</v>
      </c>
      <c r="N7" s="43">
        <v>9</v>
      </c>
    </row>
    <row r="8" spans="1:31" x14ac:dyDescent="0.25">
      <c r="A8" s="194" t="s">
        <v>129</v>
      </c>
      <c r="B8" s="43">
        <v>39929</v>
      </c>
      <c r="C8" s="37">
        <v>0</v>
      </c>
      <c r="D8" s="37">
        <v>0</v>
      </c>
      <c r="E8" s="37">
        <v>219</v>
      </c>
      <c r="F8" s="43">
        <v>15285</v>
      </c>
      <c r="G8" s="43">
        <v>11031</v>
      </c>
      <c r="H8" s="43">
        <v>8753</v>
      </c>
      <c r="I8" s="43">
        <v>3891</v>
      </c>
      <c r="J8" s="37">
        <v>704</v>
      </c>
      <c r="K8" s="37">
        <v>43</v>
      </c>
      <c r="L8" s="37">
        <v>1</v>
      </c>
      <c r="M8" s="37">
        <v>1</v>
      </c>
      <c r="N8" s="43">
        <v>1</v>
      </c>
    </row>
    <row r="9" spans="1:31" x14ac:dyDescent="0.25">
      <c r="A9" s="194" t="s">
        <v>130</v>
      </c>
      <c r="B9" s="43">
        <v>367643</v>
      </c>
      <c r="C9" s="37">
        <v>0</v>
      </c>
      <c r="D9" s="37">
        <v>1</v>
      </c>
      <c r="E9" s="37">
        <v>8830</v>
      </c>
      <c r="F9" s="43">
        <v>90550</v>
      </c>
      <c r="G9" s="43">
        <v>102548</v>
      </c>
      <c r="H9" s="43">
        <v>97084</v>
      </c>
      <c r="I9" s="43">
        <v>55083</v>
      </c>
      <c r="J9" s="37">
        <v>12854</v>
      </c>
      <c r="K9" s="37">
        <v>618</v>
      </c>
      <c r="L9" s="37">
        <v>46</v>
      </c>
      <c r="M9" s="37">
        <v>17</v>
      </c>
      <c r="N9" s="43">
        <v>12</v>
      </c>
    </row>
    <row r="10" spans="1:31" x14ac:dyDescent="0.25">
      <c r="A10" s="194" t="s">
        <v>131</v>
      </c>
      <c r="B10" s="43">
        <v>7948</v>
      </c>
      <c r="C10" s="37">
        <v>12</v>
      </c>
      <c r="D10" s="37">
        <v>355</v>
      </c>
      <c r="E10" s="37">
        <v>1166</v>
      </c>
      <c r="F10" s="43">
        <v>1936</v>
      </c>
      <c r="G10" s="43">
        <v>1732</v>
      </c>
      <c r="H10" s="43">
        <v>1608</v>
      </c>
      <c r="I10" s="43">
        <v>899</v>
      </c>
      <c r="J10" s="37">
        <v>230</v>
      </c>
      <c r="K10" s="37">
        <v>8</v>
      </c>
      <c r="L10" s="37">
        <v>2</v>
      </c>
      <c r="M10" s="37">
        <v>0</v>
      </c>
      <c r="N10" s="43">
        <v>0</v>
      </c>
    </row>
    <row r="11" spans="1:31" x14ac:dyDescent="0.25">
      <c r="A11" s="194" t="s">
        <v>132</v>
      </c>
      <c r="B11" s="43">
        <v>208110</v>
      </c>
      <c r="C11" s="37">
        <v>4</v>
      </c>
      <c r="D11" s="37">
        <v>2655</v>
      </c>
      <c r="E11" s="37">
        <v>14095</v>
      </c>
      <c r="F11" s="43">
        <v>54368</v>
      </c>
      <c r="G11" s="43">
        <v>53097</v>
      </c>
      <c r="H11" s="43">
        <v>49779</v>
      </c>
      <c r="I11" s="43">
        <v>27529</v>
      </c>
      <c r="J11" s="37">
        <v>6232</v>
      </c>
      <c r="K11" s="37">
        <v>298</v>
      </c>
      <c r="L11" s="37">
        <v>34</v>
      </c>
      <c r="M11" s="37">
        <v>10</v>
      </c>
      <c r="N11" s="43">
        <v>9</v>
      </c>
    </row>
    <row r="12" spans="1:31" x14ac:dyDescent="0.25">
      <c r="A12" s="194" t="s">
        <v>133</v>
      </c>
      <c r="B12" s="43">
        <v>80723</v>
      </c>
      <c r="C12" s="37">
        <v>63</v>
      </c>
      <c r="D12" s="37">
        <v>6111</v>
      </c>
      <c r="E12" s="37">
        <v>10625</v>
      </c>
      <c r="F12" s="43">
        <v>22411</v>
      </c>
      <c r="G12" s="43">
        <v>16267</v>
      </c>
      <c r="H12" s="43">
        <v>14621</v>
      </c>
      <c r="I12" s="43">
        <v>8470</v>
      </c>
      <c r="J12" s="37">
        <v>2086</v>
      </c>
      <c r="K12" s="37">
        <v>63</v>
      </c>
      <c r="L12" s="37">
        <v>2</v>
      </c>
      <c r="M12" s="37">
        <v>1</v>
      </c>
      <c r="N12" s="43">
        <v>3</v>
      </c>
    </row>
    <row r="13" spans="1:31" x14ac:dyDescent="0.25">
      <c r="A13" s="195" t="s">
        <v>134</v>
      </c>
      <c r="B13" s="43">
        <v>8643</v>
      </c>
      <c r="C13" s="37">
        <v>118</v>
      </c>
      <c r="D13" s="37">
        <v>872</v>
      </c>
      <c r="E13" s="37">
        <v>917</v>
      </c>
      <c r="F13" s="43">
        <v>2147</v>
      </c>
      <c r="G13" s="43">
        <v>1794</v>
      </c>
      <c r="H13" s="43">
        <v>1654</v>
      </c>
      <c r="I13" s="43">
        <v>931</v>
      </c>
      <c r="J13" s="37">
        <v>190</v>
      </c>
      <c r="K13" s="37">
        <v>15</v>
      </c>
      <c r="L13" s="37">
        <v>3</v>
      </c>
      <c r="M13" s="37">
        <v>2</v>
      </c>
      <c r="N13" s="43">
        <v>0</v>
      </c>
    </row>
    <row r="14" spans="1:31" x14ac:dyDescent="0.25">
      <c r="A14" s="194" t="s">
        <v>135</v>
      </c>
      <c r="B14" s="43">
        <v>4561</v>
      </c>
      <c r="C14" s="37">
        <v>22</v>
      </c>
      <c r="D14" s="37">
        <v>349</v>
      </c>
      <c r="E14" s="37">
        <v>397</v>
      </c>
      <c r="F14" s="43">
        <v>1215</v>
      </c>
      <c r="G14" s="43">
        <v>1156</v>
      </c>
      <c r="H14" s="43">
        <v>920</v>
      </c>
      <c r="I14" s="43">
        <v>386</v>
      </c>
      <c r="J14" s="37">
        <v>93</v>
      </c>
      <c r="K14" s="37">
        <v>17</v>
      </c>
      <c r="L14" s="37">
        <v>5</v>
      </c>
      <c r="M14" s="37">
        <v>0</v>
      </c>
      <c r="N14" s="43">
        <v>1</v>
      </c>
    </row>
    <row r="15" spans="1:31" x14ac:dyDescent="0.25">
      <c r="A15" s="259" t="s">
        <v>136</v>
      </c>
      <c r="B15" s="337">
        <v>53385</v>
      </c>
      <c r="C15" s="255">
        <v>21</v>
      </c>
      <c r="D15" s="255">
        <v>607</v>
      </c>
      <c r="E15" s="255">
        <v>2580</v>
      </c>
      <c r="F15" s="260">
        <v>12314</v>
      </c>
      <c r="G15" s="260">
        <v>14214</v>
      </c>
      <c r="H15" s="260">
        <v>13511</v>
      </c>
      <c r="I15" s="260">
        <v>7325</v>
      </c>
      <c r="J15" s="255">
        <v>1896</v>
      </c>
      <c r="K15" s="255">
        <v>264</v>
      </c>
      <c r="L15" s="255">
        <v>67</v>
      </c>
      <c r="M15" s="255">
        <v>14</v>
      </c>
      <c r="N15" s="260">
        <v>572</v>
      </c>
    </row>
    <row r="16" spans="1:31" s="35" customFormat="1" x14ac:dyDescent="0.25">
      <c r="A16" s="198"/>
      <c r="B16" s="199"/>
      <c r="C16" s="199"/>
      <c r="D16" s="199"/>
      <c r="E16" s="199"/>
      <c r="F16" s="44"/>
      <c r="G16" s="44"/>
      <c r="H16" s="44"/>
      <c r="I16" s="44"/>
      <c r="J16" s="44"/>
      <c r="K16" s="44"/>
      <c r="L16" s="3"/>
      <c r="M16" s="3"/>
      <c r="N16" s="3"/>
    </row>
  </sheetData>
  <mergeCells count="5">
    <mergeCell ref="A1:N1"/>
    <mergeCell ref="A3:A4"/>
    <mergeCell ref="B3:B4"/>
    <mergeCell ref="C3:N3"/>
    <mergeCell ref="A2:N2"/>
  </mergeCells>
  <printOptions horizontalCentered="1"/>
  <pageMargins left="0.70866141732283472" right="0.70866141732283472" top="0.70866141732283472" bottom="0.74803149606299213" header="0.31496062992125984" footer="0.31496062992125984"/>
  <pageSetup paperSize="9" firstPageNumber="19" orientation="landscape" useFirstPageNumber="1" r:id="rId1"/>
  <headerFooter>
    <oddHeader>&amp;C&amp;"Arial,обычный"&amp;10&amp;P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H105"/>
  <sheetViews>
    <sheetView zoomScaleNormal="100" zoomScaleSheetLayoutView="100" workbookViewId="0">
      <selection sqref="A1:F1"/>
    </sheetView>
  </sheetViews>
  <sheetFormatPr defaultColWidth="10.28515625" defaultRowHeight="14.25" x14ac:dyDescent="0.2"/>
  <cols>
    <col min="1" max="1" width="47.7109375" style="45" customWidth="1"/>
    <col min="2" max="6" width="16" style="45" customWidth="1"/>
    <col min="7" max="16384" width="10.28515625" style="46"/>
  </cols>
  <sheetData>
    <row r="1" spans="1:6" s="47" customFormat="1" ht="15" x14ac:dyDescent="0.25">
      <c r="A1" s="504" t="s">
        <v>262</v>
      </c>
      <c r="B1" s="480"/>
      <c r="C1" s="480"/>
      <c r="D1" s="480"/>
      <c r="E1" s="480"/>
      <c r="F1" s="480"/>
    </row>
    <row r="2" spans="1:6" s="47" customFormat="1" ht="12.75" customHeight="1" x14ac:dyDescent="0.25">
      <c r="A2" s="509"/>
      <c r="B2" s="509"/>
      <c r="C2" s="509"/>
      <c r="D2" s="509"/>
      <c r="E2" s="509"/>
      <c r="F2" s="509"/>
    </row>
    <row r="3" spans="1:6" x14ac:dyDescent="0.2">
      <c r="A3" s="510"/>
      <c r="B3" s="511" t="s">
        <v>137</v>
      </c>
      <c r="C3" s="512"/>
      <c r="D3" s="513"/>
      <c r="E3" s="517" t="s">
        <v>213</v>
      </c>
      <c r="F3" s="518"/>
    </row>
    <row r="4" spans="1:6" x14ac:dyDescent="0.2">
      <c r="A4" s="510"/>
      <c r="B4" s="514"/>
      <c r="C4" s="515"/>
      <c r="D4" s="516"/>
      <c r="E4" s="519"/>
      <c r="F4" s="520"/>
    </row>
    <row r="5" spans="1:6" ht="38.25" x14ac:dyDescent="0.2">
      <c r="A5" s="510"/>
      <c r="B5" s="229" t="s">
        <v>350</v>
      </c>
      <c r="C5" s="229" t="s">
        <v>332</v>
      </c>
      <c r="D5" s="231" t="s">
        <v>357</v>
      </c>
      <c r="E5" s="232" t="s">
        <v>350</v>
      </c>
      <c r="F5" s="230" t="s">
        <v>332</v>
      </c>
    </row>
    <row r="6" spans="1:6" s="47" customFormat="1" ht="15" x14ac:dyDescent="0.25">
      <c r="A6" s="338" t="s">
        <v>177</v>
      </c>
      <c r="B6" s="339">
        <v>2138586</v>
      </c>
      <c r="C6" s="339">
        <v>1798307</v>
      </c>
      <c r="D6" s="340">
        <f>ROUND(B6/$B$6*100,1)</f>
        <v>100</v>
      </c>
      <c r="E6" s="341">
        <v>1460.1859999999999</v>
      </c>
      <c r="F6" s="341">
        <v>1225.3</v>
      </c>
    </row>
    <row r="7" spans="1:6" x14ac:dyDescent="0.2">
      <c r="A7" s="209" t="s">
        <v>232</v>
      </c>
      <c r="B7" s="48">
        <v>938536</v>
      </c>
      <c r="C7" s="48">
        <v>841207</v>
      </c>
      <c r="D7" s="152">
        <f t="shared" ref="D7:D45" si="0">ROUND(B7/$B$6*100,1)</f>
        <v>43.9</v>
      </c>
      <c r="E7" s="151">
        <v>640.81500000000005</v>
      </c>
      <c r="F7" s="151">
        <v>573.16700000000003</v>
      </c>
    </row>
    <row r="8" spans="1:6" x14ac:dyDescent="0.2">
      <c r="A8" s="210" t="s">
        <v>138</v>
      </c>
      <c r="D8" s="152"/>
      <c r="E8" s="151"/>
      <c r="F8" s="151"/>
    </row>
    <row r="9" spans="1:6" x14ac:dyDescent="0.2">
      <c r="A9" s="210" t="s">
        <v>139</v>
      </c>
      <c r="B9" s="48">
        <v>508657</v>
      </c>
      <c r="C9" s="48">
        <v>442328</v>
      </c>
      <c r="D9" s="152">
        <f>ROUND(B9/$B$6*100,1)</f>
        <v>23.8</v>
      </c>
      <c r="E9" s="151">
        <v>347.30099999999999</v>
      </c>
      <c r="F9" s="151">
        <v>301.38600000000002</v>
      </c>
    </row>
    <row r="10" spans="1:6" x14ac:dyDescent="0.2">
      <c r="A10" s="210" t="s">
        <v>140</v>
      </c>
      <c r="B10" s="48">
        <v>278618</v>
      </c>
      <c r="C10" s="48">
        <v>260594</v>
      </c>
      <c r="D10" s="152">
        <f t="shared" si="0"/>
        <v>13</v>
      </c>
      <c r="E10" s="151">
        <v>190.23500000000001</v>
      </c>
      <c r="F10" s="151">
        <v>177.559</v>
      </c>
    </row>
    <row r="11" spans="1:6" x14ac:dyDescent="0.2">
      <c r="A11" s="210" t="s">
        <v>341</v>
      </c>
      <c r="B11" s="48">
        <v>135344</v>
      </c>
      <c r="C11" s="48">
        <v>129469</v>
      </c>
      <c r="D11" s="152">
        <f t="shared" si="0"/>
        <v>6.3</v>
      </c>
      <c r="E11" s="151">
        <v>92.41</v>
      </c>
      <c r="F11" s="428">
        <v>88.215000000000003</v>
      </c>
    </row>
    <row r="12" spans="1:6" x14ac:dyDescent="0.2">
      <c r="A12" s="211" t="s">
        <v>233</v>
      </c>
      <c r="B12" s="48">
        <v>295910</v>
      </c>
      <c r="C12" s="48">
        <v>298699</v>
      </c>
      <c r="D12" s="152">
        <f t="shared" si="0"/>
        <v>13.8</v>
      </c>
      <c r="E12" s="151">
        <v>202.042</v>
      </c>
      <c r="F12" s="151">
        <v>203.52199999999999</v>
      </c>
    </row>
    <row r="13" spans="1:6" x14ac:dyDescent="0.2">
      <c r="A13" s="212" t="s">
        <v>248</v>
      </c>
      <c r="B13" s="48">
        <v>291461</v>
      </c>
      <c r="C13" s="48">
        <v>294400</v>
      </c>
      <c r="D13" s="152">
        <f t="shared" si="0"/>
        <v>13.6</v>
      </c>
      <c r="E13" s="151">
        <v>199.00399999999999</v>
      </c>
      <c r="F13" s="151">
        <v>200.59299999999999</v>
      </c>
    </row>
    <row r="14" spans="1:6" x14ac:dyDescent="0.2">
      <c r="A14" s="209" t="s">
        <v>234</v>
      </c>
      <c r="B14" s="48">
        <v>139583</v>
      </c>
      <c r="C14" s="48">
        <v>137633</v>
      </c>
      <c r="D14" s="152">
        <f t="shared" si="0"/>
        <v>6.5</v>
      </c>
      <c r="E14" s="151">
        <v>95.305000000000007</v>
      </c>
      <c r="F14" s="151">
        <v>93.778000000000006</v>
      </c>
    </row>
    <row r="15" spans="1:6" x14ac:dyDescent="0.2">
      <c r="A15" s="210" t="s">
        <v>249</v>
      </c>
      <c r="D15" s="152"/>
      <c r="F15" s="151"/>
    </row>
    <row r="16" spans="1:6" x14ac:dyDescent="0.2">
      <c r="A16" s="210" t="s">
        <v>339</v>
      </c>
      <c r="B16" s="48">
        <v>50435</v>
      </c>
      <c r="C16" s="48">
        <v>47427</v>
      </c>
      <c r="D16" s="152">
        <f t="shared" si="0"/>
        <v>2.4</v>
      </c>
      <c r="E16" s="151">
        <v>34.436</v>
      </c>
      <c r="F16" s="151">
        <v>32.314999999999998</v>
      </c>
    </row>
    <row r="17" spans="1:6" x14ac:dyDescent="0.2">
      <c r="A17" s="212" t="s">
        <v>250</v>
      </c>
      <c r="B17" s="48">
        <v>16546</v>
      </c>
      <c r="C17" s="48">
        <v>17192</v>
      </c>
      <c r="D17" s="152">
        <f t="shared" si="0"/>
        <v>0.8</v>
      </c>
      <c r="E17" s="151">
        <v>11.297000000000001</v>
      </c>
      <c r="F17" s="151">
        <v>11.714</v>
      </c>
    </row>
    <row r="18" spans="1:6" x14ac:dyDescent="0.2">
      <c r="A18" s="212" t="s">
        <v>251</v>
      </c>
      <c r="B18" s="48">
        <v>6859</v>
      </c>
      <c r="C18" s="48">
        <v>7302</v>
      </c>
      <c r="D18" s="152">
        <f t="shared" si="0"/>
        <v>0.3</v>
      </c>
      <c r="E18" s="151">
        <v>4.6829999999999998</v>
      </c>
      <c r="F18" s="151">
        <v>4.9749999999999996</v>
      </c>
    </row>
    <row r="19" spans="1:6" x14ac:dyDescent="0.2">
      <c r="A19" s="210" t="s">
        <v>252</v>
      </c>
      <c r="B19" s="48">
        <v>17062</v>
      </c>
      <c r="C19" s="48">
        <v>17787</v>
      </c>
      <c r="D19" s="152">
        <f t="shared" si="0"/>
        <v>0.8</v>
      </c>
      <c r="E19" s="151">
        <v>11.6</v>
      </c>
      <c r="F19" s="151">
        <v>12.119</v>
      </c>
    </row>
    <row r="20" spans="1:6" x14ac:dyDescent="0.2">
      <c r="A20" s="210" t="s">
        <v>260</v>
      </c>
      <c r="B20" s="48">
        <v>13972</v>
      </c>
      <c r="C20" s="48">
        <v>13565</v>
      </c>
      <c r="D20" s="152">
        <f t="shared" si="0"/>
        <v>0.7</v>
      </c>
      <c r="E20" s="151">
        <v>9.5389999999999997</v>
      </c>
      <c r="F20" s="151">
        <v>9.2430000000000003</v>
      </c>
    </row>
    <row r="21" spans="1:6" x14ac:dyDescent="0.2">
      <c r="A21" s="209" t="s">
        <v>235</v>
      </c>
      <c r="B21" s="48">
        <v>96539</v>
      </c>
      <c r="C21" s="48">
        <v>59188</v>
      </c>
      <c r="D21" s="152">
        <f t="shared" si="0"/>
        <v>4.5</v>
      </c>
      <c r="E21" s="151">
        <v>65.915000000000006</v>
      </c>
      <c r="F21" s="151">
        <v>40.329000000000001</v>
      </c>
    </row>
    <row r="22" spans="1:6" x14ac:dyDescent="0.2">
      <c r="A22" s="210" t="s">
        <v>340</v>
      </c>
      <c r="B22" s="48">
        <v>58268</v>
      </c>
      <c r="C22" s="48">
        <v>23912</v>
      </c>
      <c r="D22" s="152">
        <f t="shared" si="0"/>
        <v>2.7</v>
      </c>
      <c r="E22" s="151">
        <v>39.783999999999999</v>
      </c>
      <c r="F22" s="151">
        <v>16.292999999999999</v>
      </c>
    </row>
    <row r="23" spans="1:6" x14ac:dyDescent="0.2">
      <c r="A23" s="209" t="s">
        <v>236</v>
      </c>
      <c r="B23" s="48">
        <v>107399</v>
      </c>
      <c r="C23" s="48">
        <v>98271</v>
      </c>
      <c r="D23" s="152">
        <f t="shared" si="0"/>
        <v>5</v>
      </c>
      <c r="E23" s="151">
        <v>73.33</v>
      </c>
      <c r="F23" s="151">
        <v>66.957999999999998</v>
      </c>
    </row>
    <row r="24" spans="1:6" x14ac:dyDescent="0.2">
      <c r="A24" s="210" t="s">
        <v>253</v>
      </c>
      <c r="B24" s="48">
        <v>11890</v>
      </c>
      <c r="C24" s="48">
        <v>10858</v>
      </c>
      <c r="D24" s="152">
        <f t="shared" si="0"/>
        <v>0.6</v>
      </c>
      <c r="E24" s="151">
        <v>8.1180000000000003</v>
      </c>
      <c r="F24" s="151">
        <v>7.3979999999999997</v>
      </c>
    </row>
    <row r="25" spans="1:6" ht="25.5" x14ac:dyDescent="0.2">
      <c r="A25" s="209" t="s">
        <v>231</v>
      </c>
      <c r="B25" s="48">
        <v>30173</v>
      </c>
      <c r="C25" s="48">
        <v>32918</v>
      </c>
      <c r="D25" s="152">
        <f t="shared" si="0"/>
        <v>1.4</v>
      </c>
      <c r="E25" s="151">
        <v>20.602</v>
      </c>
      <c r="F25" s="151">
        <v>22.428999999999998</v>
      </c>
    </row>
    <row r="26" spans="1:6" x14ac:dyDescent="0.2">
      <c r="A26" s="210" t="s">
        <v>138</v>
      </c>
      <c r="B26" s="46"/>
      <c r="C26" s="46"/>
      <c r="D26" s="152"/>
      <c r="F26" s="151"/>
    </row>
    <row r="27" spans="1:6" x14ac:dyDescent="0.2">
      <c r="A27" s="210" t="s">
        <v>254</v>
      </c>
      <c r="B27" s="48">
        <v>329</v>
      </c>
      <c r="C27" s="48">
        <v>300</v>
      </c>
      <c r="D27" s="348">
        <v>0.02</v>
      </c>
      <c r="E27" s="151">
        <v>0.22500000000000001</v>
      </c>
      <c r="F27" s="151">
        <v>0.20399999999999999</v>
      </c>
    </row>
    <row r="28" spans="1:6" x14ac:dyDescent="0.2">
      <c r="A28" s="212" t="s">
        <v>255</v>
      </c>
      <c r="B28" s="48">
        <v>6841</v>
      </c>
      <c r="C28" s="48">
        <v>7536</v>
      </c>
      <c r="D28" s="152">
        <f t="shared" si="0"/>
        <v>0.3</v>
      </c>
      <c r="E28" s="151">
        <v>4.6710000000000003</v>
      </c>
      <c r="F28" s="151">
        <v>5.1349999999999998</v>
      </c>
    </row>
    <row r="29" spans="1:6" s="396" customFormat="1" ht="25.5" x14ac:dyDescent="0.2">
      <c r="A29" s="210" t="s">
        <v>335</v>
      </c>
      <c r="B29" s="425">
        <v>18499</v>
      </c>
      <c r="C29" s="425">
        <v>20088</v>
      </c>
      <c r="D29" s="152">
        <f t="shared" si="0"/>
        <v>0.9</v>
      </c>
      <c r="E29" s="151">
        <v>12.631</v>
      </c>
      <c r="F29" s="426">
        <v>13.686999999999999</v>
      </c>
    </row>
    <row r="30" spans="1:6" x14ac:dyDescent="0.2">
      <c r="A30" s="209" t="s">
        <v>246</v>
      </c>
      <c r="B30" s="425">
        <v>23454</v>
      </c>
      <c r="C30" s="425">
        <v>21964</v>
      </c>
      <c r="D30" s="152">
        <f t="shared" si="0"/>
        <v>1.1000000000000001</v>
      </c>
      <c r="E30" s="151">
        <v>16.013999999999999</v>
      </c>
      <c r="F30" s="151">
        <v>14.965</v>
      </c>
    </row>
    <row r="31" spans="1:6" x14ac:dyDescent="0.2">
      <c r="A31" s="209" t="s">
        <v>245</v>
      </c>
      <c r="B31" s="425">
        <v>122251</v>
      </c>
      <c r="C31" s="425">
        <v>101118</v>
      </c>
      <c r="D31" s="152">
        <f t="shared" si="0"/>
        <v>5.7</v>
      </c>
      <c r="E31" s="151">
        <v>83.471000000000004</v>
      </c>
      <c r="F31" s="151">
        <v>68.897999999999996</v>
      </c>
    </row>
    <row r="32" spans="1:6" x14ac:dyDescent="0.2">
      <c r="A32" s="209" t="s">
        <v>244</v>
      </c>
      <c r="B32" s="425">
        <v>6</v>
      </c>
      <c r="C32" s="425">
        <v>4</v>
      </c>
      <c r="D32" s="349">
        <f>ROUND(B32/$B$6*100,5)</f>
        <v>2.7999999999999998E-4</v>
      </c>
      <c r="E32" s="427">
        <v>4.0000000000000001E-3</v>
      </c>
      <c r="F32" s="427">
        <v>3.0000000000000001E-3</v>
      </c>
    </row>
    <row r="33" spans="1:8" x14ac:dyDescent="0.2">
      <c r="A33" s="209" t="s">
        <v>243</v>
      </c>
      <c r="B33" s="425">
        <v>152</v>
      </c>
      <c r="C33" s="425">
        <v>191</v>
      </c>
      <c r="D33" s="348">
        <f>ROUND(B33/$B$6*100,4)</f>
        <v>7.1000000000000004E-3</v>
      </c>
      <c r="E33" s="151">
        <v>0.104</v>
      </c>
      <c r="F33" s="151">
        <v>0.13</v>
      </c>
    </row>
    <row r="34" spans="1:8" ht="25.5" x14ac:dyDescent="0.2">
      <c r="A34" s="209" t="s">
        <v>247</v>
      </c>
      <c r="B34" s="48">
        <v>54670</v>
      </c>
      <c r="C34" s="48">
        <v>43852</v>
      </c>
      <c r="D34" s="152">
        <f t="shared" si="0"/>
        <v>2.6</v>
      </c>
      <c r="E34" s="151">
        <v>37.328000000000003</v>
      </c>
      <c r="F34" s="151">
        <v>29.879000000000001</v>
      </c>
    </row>
    <row r="35" spans="1:8" x14ac:dyDescent="0.2">
      <c r="A35" s="210" t="s">
        <v>256</v>
      </c>
      <c r="B35" s="48">
        <v>51779</v>
      </c>
      <c r="C35" s="48">
        <v>41153</v>
      </c>
      <c r="D35" s="152">
        <f t="shared" si="0"/>
        <v>2.4</v>
      </c>
      <c r="E35" s="151">
        <v>35.353999999999999</v>
      </c>
      <c r="F35" s="151">
        <v>28.04</v>
      </c>
    </row>
    <row r="36" spans="1:8" ht="25.5" x14ac:dyDescent="0.2">
      <c r="A36" s="209" t="s">
        <v>242</v>
      </c>
      <c r="B36" s="48">
        <v>24159</v>
      </c>
      <c r="C36" s="48">
        <v>19440</v>
      </c>
      <c r="D36" s="152">
        <f t="shared" si="0"/>
        <v>1.1000000000000001</v>
      </c>
      <c r="E36" s="151">
        <v>16.495000000000001</v>
      </c>
      <c r="F36" s="151">
        <v>13.246</v>
      </c>
      <c r="H36" s="457"/>
    </row>
    <row r="37" spans="1:8" ht="25.5" x14ac:dyDescent="0.2">
      <c r="A37" s="209" t="s">
        <v>241</v>
      </c>
      <c r="B37" s="48">
        <v>6617</v>
      </c>
      <c r="C37" s="48">
        <v>6052</v>
      </c>
      <c r="D37" s="152">
        <f t="shared" si="0"/>
        <v>0.3</v>
      </c>
      <c r="E37" s="151">
        <v>4.5179999999999998</v>
      </c>
      <c r="F37" s="151">
        <v>4.1239999999999997</v>
      </c>
    </row>
    <row r="38" spans="1:8" ht="38.25" x14ac:dyDescent="0.2">
      <c r="A38" s="209" t="s">
        <v>240</v>
      </c>
      <c r="B38" s="48">
        <v>1507</v>
      </c>
      <c r="C38" s="48">
        <v>1762</v>
      </c>
      <c r="D38" s="152">
        <f t="shared" si="0"/>
        <v>0.1</v>
      </c>
      <c r="E38" s="151">
        <v>1.0289999999999999</v>
      </c>
      <c r="F38" s="151">
        <v>1.2010000000000001</v>
      </c>
    </row>
    <row r="39" spans="1:8" x14ac:dyDescent="0.2">
      <c r="A39" s="210" t="s">
        <v>257</v>
      </c>
      <c r="B39" s="48">
        <v>913</v>
      </c>
      <c r="C39" s="48">
        <v>1109</v>
      </c>
      <c r="D39" s="152">
        <f t="shared" si="0"/>
        <v>0</v>
      </c>
      <c r="E39" s="151">
        <v>0.623</v>
      </c>
      <c r="F39" s="151">
        <v>0.75600000000000001</v>
      </c>
    </row>
    <row r="40" spans="1:8" x14ac:dyDescent="0.2">
      <c r="A40" s="209" t="s">
        <v>239</v>
      </c>
      <c r="B40" s="48">
        <v>3381</v>
      </c>
      <c r="C40" s="48">
        <v>3570</v>
      </c>
      <c r="D40" s="152">
        <f t="shared" si="0"/>
        <v>0.2</v>
      </c>
      <c r="E40" s="151">
        <v>2.3079999999999998</v>
      </c>
      <c r="F40" s="151">
        <v>2.4319999999999999</v>
      </c>
    </row>
    <row r="41" spans="1:8" ht="25.5" x14ac:dyDescent="0.2">
      <c r="A41" s="209" t="s">
        <v>238</v>
      </c>
      <c r="B41" s="48">
        <v>161</v>
      </c>
      <c r="C41" s="48">
        <v>134</v>
      </c>
      <c r="D41" s="348">
        <f>ROUND(B41/$B$6*100,2)</f>
        <v>0.01</v>
      </c>
      <c r="E41" s="151">
        <v>0.1</v>
      </c>
      <c r="F41" s="151">
        <v>9.0999999999999998E-2</v>
      </c>
    </row>
    <row r="42" spans="1:8" x14ac:dyDescent="0.2">
      <c r="A42" s="210" t="s">
        <v>258</v>
      </c>
      <c r="B42" s="48">
        <v>161</v>
      </c>
      <c r="C42" s="48">
        <v>134</v>
      </c>
      <c r="D42" s="348">
        <f>ROUND(B42/$B$6*100,2)</f>
        <v>0.01</v>
      </c>
      <c r="E42" s="151" t="s">
        <v>358</v>
      </c>
      <c r="F42" s="151" t="s">
        <v>342</v>
      </c>
    </row>
    <row r="43" spans="1:8" ht="51" x14ac:dyDescent="0.2">
      <c r="A43" s="209" t="s">
        <v>237</v>
      </c>
      <c r="B43" s="163">
        <v>142370</v>
      </c>
      <c r="C43" s="163">
        <v>124940</v>
      </c>
      <c r="D43" s="152">
        <f t="shared" si="0"/>
        <v>6.7</v>
      </c>
      <c r="E43" s="164">
        <v>97.207999999999998</v>
      </c>
      <c r="F43" s="164">
        <v>85.129000000000005</v>
      </c>
    </row>
    <row r="44" spans="1:8" x14ac:dyDescent="0.2">
      <c r="A44" s="210" t="s">
        <v>249</v>
      </c>
      <c r="D44" s="152"/>
      <c r="F44" s="164"/>
    </row>
    <row r="45" spans="1:8" x14ac:dyDescent="0.2">
      <c r="A45" s="213" t="s">
        <v>259</v>
      </c>
      <c r="B45" s="163">
        <v>103211</v>
      </c>
      <c r="C45" s="163">
        <v>86006</v>
      </c>
      <c r="D45" s="152">
        <f t="shared" si="0"/>
        <v>4.8</v>
      </c>
      <c r="E45" s="164">
        <v>70.5</v>
      </c>
      <c r="F45" s="164">
        <v>58.600999999999999</v>
      </c>
    </row>
    <row r="46" spans="1:8" x14ac:dyDescent="0.2">
      <c r="A46" s="213" t="s">
        <v>261</v>
      </c>
      <c r="B46" s="163">
        <v>35568</v>
      </c>
      <c r="C46" s="163">
        <v>35540</v>
      </c>
      <c r="D46" s="458">
        <f t="shared" ref="D46:D47" si="1">ROUND(B46/$B$6*100,1)</f>
        <v>1.7</v>
      </c>
      <c r="E46" s="164">
        <v>24.285</v>
      </c>
      <c r="F46" s="164">
        <v>24.216000000000001</v>
      </c>
    </row>
    <row r="47" spans="1:8" x14ac:dyDescent="0.2">
      <c r="A47" s="459" t="s">
        <v>359</v>
      </c>
      <c r="B47" s="144">
        <v>144691</v>
      </c>
      <c r="C47" s="144" t="s">
        <v>360</v>
      </c>
      <c r="D47" s="347">
        <f t="shared" si="1"/>
        <v>6.8</v>
      </c>
      <c r="E47" s="153">
        <v>98.792000000000002</v>
      </c>
      <c r="F47" s="153" t="s">
        <v>361</v>
      </c>
    </row>
    <row r="48" spans="1:8" x14ac:dyDescent="0.2">
      <c r="A48" s="214"/>
      <c r="B48" s="163"/>
      <c r="C48" s="163"/>
      <c r="D48" s="164"/>
      <c r="E48" s="127"/>
      <c r="F48" s="165"/>
    </row>
    <row r="49" spans="1:6" x14ac:dyDescent="0.2">
      <c r="A49" s="120" t="s">
        <v>215</v>
      </c>
      <c r="D49" s="164"/>
      <c r="E49" s="127"/>
      <c r="F49" s="165"/>
    </row>
    <row r="50" spans="1:6" ht="15" customHeight="1" x14ac:dyDescent="0.2">
      <c r="A50" s="46"/>
      <c r="E50" s="49"/>
      <c r="F50" s="5"/>
    </row>
    <row r="51" spans="1:6" ht="12.75" customHeight="1" x14ac:dyDescent="0.2"/>
    <row r="52" spans="1:6" ht="12.75" customHeight="1" x14ac:dyDescent="0.2">
      <c r="A52" s="50"/>
      <c r="B52" s="10"/>
      <c r="C52" s="48"/>
      <c r="D52" s="10"/>
    </row>
    <row r="53" spans="1:6" ht="12.75" customHeight="1" x14ac:dyDescent="0.2">
      <c r="A53" s="50"/>
      <c r="B53" s="48"/>
    </row>
    <row r="54" spans="1:6" ht="12.75" customHeight="1" x14ac:dyDescent="0.2">
      <c r="A54" s="50"/>
      <c r="D54" s="51"/>
    </row>
    <row r="55" spans="1:6" ht="12.75" customHeight="1" x14ac:dyDescent="0.2">
      <c r="A55" s="50"/>
      <c r="B55" s="10"/>
      <c r="C55" s="48"/>
    </row>
    <row r="56" spans="1:6" ht="12.75" customHeight="1" x14ac:dyDescent="0.2">
      <c r="A56" s="52"/>
    </row>
    <row r="57" spans="1:6" ht="12.75" customHeight="1" x14ac:dyDescent="0.2">
      <c r="A57" s="50"/>
      <c r="B57" s="46"/>
      <c r="C57" s="46"/>
      <c r="D57" s="46"/>
      <c r="E57" s="46"/>
      <c r="F57" s="46"/>
    </row>
    <row r="58" spans="1:6" ht="12.75" customHeight="1" x14ac:dyDescent="0.25">
      <c r="A58" s="53"/>
      <c r="B58" s="46"/>
      <c r="C58" s="46"/>
      <c r="D58" s="46"/>
      <c r="E58" s="46"/>
      <c r="F58" s="46"/>
    </row>
    <row r="59" spans="1:6" ht="12.75" customHeight="1" x14ac:dyDescent="0.2">
      <c r="A59" s="50"/>
      <c r="B59" s="46"/>
      <c r="C59" s="46"/>
      <c r="D59" s="46"/>
      <c r="E59" s="46"/>
      <c r="F59" s="46"/>
    </row>
    <row r="60" spans="1:6" ht="12.75" customHeight="1" x14ac:dyDescent="0.2">
      <c r="A60" s="50"/>
      <c r="B60" s="46"/>
      <c r="C60" s="46"/>
      <c r="D60" s="46"/>
      <c r="E60" s="46"/>
      <c r="F60" s="46"/>
    </row>
    <row r="61" spans="1:6" ht="12.75" customHeight="1" x14ac:dyDescent="0.2">
      <c r="A61" s="50"/>
      <c r="B61" s="46"/>
      <c r="C61" s="46"/>
      <c r="D61" s="46"/>
      <c r="E61" s="46"/>
      <c r="F61" s="46"/>
    </row>
    <row r="62" spans="1:6" ht="12.75" customHeight="1" x14ac:dyDescent="0.2">
      <c r="A62" s="50"/>
      <c r="B62" s="46"/>
      <c r="C62" s="46"/>
      <c r="D62" s="46"/>
      <c r="E62" s="46"/>
      <c r="F62" s="46"/>
    </row>
    <row r="63" spans="1:6" ht="12.75" customHeight="1" x14ac:dyDescent="0.2">
      <c r="A63" s="52"/>
      <c r="B63" s="46"/>
      <c r="C63" s="46"/>
      <c r="D63" s="46"/>
      <c r="E63" s="46"/>
      <c r="F63" s="46"/>
    </row>
    <row r="64" spans="1:6" ht="12.75" customHeight="1" x14ac:dyDescent="0.2">
      <c r="A64" s="50"/>
      <c r="B64" s="46"/>
      <c r="C64" s="46"/>
      <c r="D64" s="46"/>
      <c r="E64" s="46"/>
      <c r="F64" s="46"/>
    </row>
    <row r="65" spans="1:6" ht="12.75" customHeight="1" x14ac:dyDescent="0.2">
      <c r="A65" s="50"/>
      <c r="B65" s="46"/>
      <c r="C65" s="46"/>
      <c r="D65" s="46"/>
      <c r="E65" s="46"/>
      <c r="F65" s="46"/>
    </row>
    <row r="66" spans="1:6" ht="12.75" customHeight="1" x14ac:dyDescent="0.2">
      <c r="A66" s="50"/>
      <c r="B66" s="46"/>
      <c r="C66" s="46"/>
      <c r="D66" s="46"/>
      <c r="E66" s="46"/>
      <c r="F66" s="46"/>
    </row>
    <row r="67" spans="1:6" ht="12.75" customHeight="1" x14ac:dyDescent="0.2">
      <c r="A67" s="50"/>
      <c r="B67" s="46"/>
      <c r="C67" s="46"/>
      <c r="D67" s="46"/>
      <c r="E67" s="46"/>
      <c r="F67" s="46"/>
    </row>
    <row r="68" spans="1:6" ht="12.75" customHeight="1" x14ac:dyDescent="0.2">
      <c r="A68" s="50"/>
      <c r="B68" s="46"/>
      <c r="C68" s="46"/>
      <c r="D68" s="46"/>
      <c r="E68" s="46"/>
      <c r="F68" s="46"/>
    </row>
    <row r="69" spans="1:6" ht="12.75" customHeight="1" x14ac:dyDescent="0.2">
      <c r="A69" s="50"/>
      <c r="B69" s="46"/>
      <c r="C69" s="46"/>
      <c r="D69" s="46"/>
      <c r="E69" s="46"/>
      <c r="F69" s="46"/>
    </row>
    <row r="70" spans="1:6" ht="12.75" customHeight="1" x14ac:dyDescent="0.2">
      <c r="B70" s="46"/>
      <c r="C70" s="46"/>
      <c r="D70" s="46"/>
      <c r="E70" s="46"/>
      <c r="F70" s="46"/>
    </row>
    <row r="71" spans="1:6" ht="12.75" customHeight="1" x14ac:dyDescent="0.2">
      <c r="B71" s="46"/>
      <c r="C71" s="46"/>
      <c r="D71" s="46"/>
      <c r="E71" s="46"/>
      <c r="F71" s="46"/>
    </row>
    <row r="72" spans="1:6" ht="12.75" customHeight="1" x14ac:dyDescent="0.2">
      <c r="B72" s="46"/>
      <c r="C72" s="46"/>
      <c r="D72" s="46"/>
      <c r="E72" s="46"/>
      <c r="F72" s="46"/>
    </row>
    <row r="73" spans="1:6" ht="12.75" customHeight="1" x14ac:dyDescent="0.2">
      <c r="A73" s="46"/>
      <c r="B73" s="46"/>
      <c r="C73" s="46"/>
      <c r="D73" s="46"/>
      <c r="E73" s="46"/>
      <c r="F73" s="46"/>
    </row>
    <row r="74" spans="1:6" ht="12.75" customHeight="1" x14ac:dyDescent="0.2">
      <c r="A74" s="46"/>
      <c r="B74" s="46"/>
      <c r="C74" s="46"/>
      <c r="D74" s="46"/>
      <c r="E74" s="46"/>
      <c r="F74" s="46"/>
    </row>
    <row r="75" spans="1:6" ht="12.75" customHeight="1" x14ac:dyDescent="0.2">
      <c r="A75" s="46"/>
      <c r="B75" s="46"/>
      <c r="C75" s="46"/>
      <c r="D75" s="46"/>
      <c r="E75" s="46"/>
      <c r="F75" s="46"/>
    </row>
    <row r="76" spans="1:6" ht="12.75" customHeight="1" x14ac:dyDescent="0.2">
      <c r="A76" s="46"/>
      <c r="B76" s="46"/>
      <c r="C76" s="46"/>
      <c r="D76" s="46"/>
      <c r="E76" s="46"/>
      <c r="F76" s="46"/>
    </row>
    <row r="77" spans="1:6" ht="12.75" customHeight="1" x14ac:dyDescent="0.2">
      <c r="A77" s="46"/>
      <c r="B77" s="46"/>
      <c r="C77" s="46"/>
      <c r="D77" s="46"/>
      <c r="E77" s="46"/>
      <c r="F77" s="46"/>
    </row>
    <row r="78" spans="1:6" ht="12.75" customHeight="1" x14ac:dyDescent="0.2">
      <c r="A78" s="46"/>
      <c r="B78" s="46"/>
      <c r="C78" s="46"/>
      <c r="D78" s="46"/>
      <c r="E78" s="46"/>
      <c r="F78" s="46"/>
    </row>
    <row r="79" spans="1:6" ht="12.75" customHeight="1" x14ac:dyDescent="0.2">
      <c r="A79" s="46"/>
      <c r="B79" s="46"/>
      <c r="C79" s="46"/>
      <c r="D79" s="46"/>
      <c r="E79" s="46"/>
      <c r="F79" s="46"/>
    </row>
    <row r="80" spans="1:6" ht="12.75" customHeight="1" x14ac:dyDescent="0.2">
      <c r="A80" s="46"/>
      <c r="B80" s="46"/>
      <c r="C80" s="46"/>
      <c r="D80" s="46"/>
      <c r="E80" s="46"/>
      <c r="F80" s="46"/>
    </row>
    <row r="81" spans="1:6" ht="12.75" customHeight="1" x14ac:dyDescent="0.2">
      <c r="A81" s="46"/>
      <c r="B81" s="46"/>
      <c r="C81" s="46"/>
      <c r="D81" s="46"/>
      <c r="E81" s="46"/>
      <c r="F81" s="46"/>
    </row>
    <row r="82" spans="1:6" ht="12.75" customHeight="1" x14ac:dyDescent="0.2">
      <c r="A82" s="46"/>
      <c r="B82" s="46"/>
      <c r="C82" s="46"/>
      <c r="D82" s="46"/>
      <c r="E82" s="46"/>
      <c r="F82" s="46"/>
    </row>
    <row r="83" spans="1:6" ht="12.75" customHeight="1" x14ac:dyDescent="0.2">
      <c r="A83" s="46"/>
      <c r="B83" s="46"/>
      <c r="C83" s="46"/>
      <c r="D83" s="46"/>
      <c r="E83" s="46"/>
      <c r="F83" s="46"/>
    </row>
    <row r="84" spans="1:6" ht="12.75" customHeight="1" x14ac:dyDescent="0.2">
      <c r="A84" s="46"/>
      <c r="B84" s="46"/>
      <c r="C84" s="46"/>
      <c r="D84" s="46"/>
      <c r="E84" s="46"/>
      <c r="F84" s="46"/>
    </row>
    <row r="85" spans="1:6" ht="12.75" customHeight="1" x14ac:dyDescent="0.2">
      <c r="A85" s="46"/>
      <c r="B85" s="46"/>
      <c r="C85" s="46"/>
      <c r="D85" s="46"/>
      <c r="E85" s="46"/>
      <c r="F85" s="46"/>
    </row>
    <row r="86" spans="1:6" ht="12.75" customHeight="1" x14ac:dyDescent="0.2">
      <c r="A86" s="46"/>
      <c r="B86" s="46"/>
      <c r="C86" s="46"/>
      <c r="D86" s="46"/>
      <c r="E86" s="46"/>
      <c r="F86" s="46"/>
    </row>
    <row r="87" spans="1:6" ht="12.75" customHeight="1" x14ac:dyDescent="0.2">
      <c r="A87" s="46"/>
      <c r="B87" s="46"/>
      <c r="C87" s="46"/>
      <c r="D87" s="46"/>
      <c r="E87" s="46"/>
      <c r="F87" s="46"/>
    </row>
    <row r="88" spans="1:6" ht="12.75" customHeight="1" x14ac:dyDescent="0.2">
      <c r="A88" s="46"/>
      <c r="B88" s="46"/>
      <c r="C88" s="46"/>
      <c r="D88" s="46"/>
      <c r="E88" s="46"/>
      <c r="F88" s="46"/>
    </row>
    <row r="89" spans="1:6" ht="12.75" customHeight="1" x14ac:dyDescent="0.2">
      <c r="A89" s="46"/>
      <c r="B89" s="46"/>
      <c r="C89" s="46"/>
      <c r="D89" s="46"/>
      <c r="E89" s="46"/>
      <c r="F89" s="46"/>
    </row>
    <row r="90" spans="1:6" ht="12.75" customHeight="1" x14ac:dyDescent="0.2">
      <c r="A90" s="46"/>
      <c r="B90" s="46"/>
      <c r="C90" s="46"/>
      <c r="D90" s="46"/>
      <c r="E90" s="46"/>
      <c r="F90" s="46"/>
    </row>
    <row r="91" spans="1:6" ht="12.75" customHeight="1" x14ac:dyDescent="0.2">
      <c r="A91" s="46"/>
      <c r="B91" s="46"/>
      <c r="C91" s="46"/>
      <c r="D91" s="46"/>
      <c r="E91" s="46"/>
      <c r="F91" s="46"/>
    </row>
    <row r="92" spans="1:6" ht="12.75" customHeight="1" x14ac:dyDescent="0.2">
      <c r="A92" s="46"/>
      <c r="B92" s="46"/>
      <c r="C92" s="46"/>
      <c r="D92" s="46"/>
      <c r="E92" s="46"/>
      <c r="F92" s="46"/>
    </row>
    <row r="93" spans="1:6" ht="12.75" customHeight="1" x14ac:dyDescent="0.2">
      <c r="A93" s="46"/>
      <c r="B93" s="46"/>
      <c r="C93" s="46"/>
      <c r="D93" s="46"/>
      <c r="E93" s="46"/>
      <c r="F93" s="46"/>
    </row>
    <row r="94" spans="1:6" ht="12.75" customHeight="1" x14ac:dyDescent="0.2">
      <c r="A94" s="46"/>
      <c r="B94" s="46"/>
      <c r="C94" s="46"/>
      <c r="D94" s="46"/>
      <c r="E94" s="46"/>
      <c r="F94" s="46"/>
    </row>
    <row r="95" spans="1:6" ht="12.75" customHeight="1" x14ac:dyDescent="0.2">
      <c r="A95" s="46"/>
      <c r="B95" s="46"/>
      <c r="C95" s="46"/>
      <c r="D95" s="46"/>
      <c r="E95" s="46"/>
      <c r="F95" s="46"/>
    </row>
    <row r="96" spans="1:6" ht="12.75" customHeight="1" x14ac:dyDescent="0.2">
      <c r="A96" s="46"/>
      <c r="B96" s="46"/>
      <c r="C96" s="46"/>
      <c r="D96" s="46"/>
      <c r="E96" s="46"/>
      <c r="F96" s="46"/>
    </row>
    <row r="97" spans="1:6" ht="12.75" customHeight="1" x14ac:dyDescent="0.2">
      <c r="A97" s="46"/>
      <c r="B97" s="46"/>
      <c r="C97" s="46"/>
      <c r="D97" s="46"/>
      <c r="E97" s="46"/>
      <c r="F97" s="46"/>
    </row>
    <row r="98" spans="1:6" ht="12.75" customHeight="1" x14ac:dyDescent="0.2">
      <c r="A98" s="46"/>
      <c r="B98" s="46"/>
      <c r="C98" s="46"/>
      <c r="D98" s="46"/>
      <c r="E98" s="46"/>
      <c r="F98" s="46"/>
    </row>
    <row r="99" spans="1:6" ht="12.75" customHeight="1" x14ac:dyDescent="0.2">
      <c r="A99" s="46"/>
      <c r="B99" s="46"/>
      <c r="C99" s="46"/>
      <c r="D99" s="46"/>
      <c r="E99" s="46"/>
      <c r="F99" s="46"/>
    </row>
    <row r="100" spans="1:6" ht="12.75" customHeight="1" x14ac:dyDescent="0.2">
      <c r="A100" s="46"/>
      <c r="B100" s="46"/>
      <c r="C100" s="46"/>
      <c r="D100" s="46"/>
      <c r="E100" s="46"/>
      <c r="F100" s="46"/>
    </row>
    <row r="101" spans="1:6" ht="12.75" customHeight="1" x14ac:dyDescent="0.2">
      <c r="A101" s="46"/>
      <c r="B101" s="46"/>
      <c r="C101" s="46"/>
      <c r="D101" s="46"/>
      <c r="E101" s="46"/>
      <c r="F101" s="46"/>
    </row>
    <row r="102" spans="1:6" ht="12.75" customHeight="1" x14ac:dyDescent="0.2">
      <c r="A102" s="46"/>
      <c r="B102" s="46"/>
      <c r="C102" s="46"/>
      <c r="D102" s="46"/>
      <c r="E102" s="46"/>
      <c r="F102" s="46"/>
    </row>
    <row r="103" spans="1:6" ht="12.75" customHeight="1" x14ac:dyDescent="0.2">
      <c r="A103" s="46"/>
      <c r="B103" s="46"/>
      <c r="C103" s="46"/>
      <c r="D103" s="46"/>
      <c r="E103" s="46"/>
      <c r="F103" s="46"/>
    </row>
    <row r="104" spans="1:6" ht="12.75" customHeight="1" x14ac:dyDescent="0.2">
      <c r="A104" s="46"/>
      <c r="B104" s="46"/>
      <c r="C104" s="46"/>
      <c r="D104" s="46"/>
      <c r="E104" s="46"/>
      <c r="F104" s="46"/>
    </row>
    <row r="105" spans="1:6" ht="12.75" customHeight="1" x14ac:dyDescent="0.2">
      <c r="A105" s="46"/>
      <c r="B105" s="46"/>
      <c r="C105" s="46"/>
      <c r="D105" s="46"/>
      <c r="E105" s="46"/>
      <c r="F105" s="46"/>
    </row>
  </sheetData>
  <mergeCells count="5">
    <mergeCell ref="A1:F1"/>
    <mergeCell ref="A2:F2"/>
    <mergeCell ref="A3:A5"/>
    <mergeCell ref="B3:D4"/>
    <mergeCell ref="E3:F4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20" orientation="landscape" useFirstPageNumber="1" r:id="rId1"/>
  <headerFooter alignWithMargins="0">
    <oddHeader>&amp;C&amp;"Arial,обычный"&amp;10&amp;P</oddHeader>
  </headerFooter>
  <rowBreaks count="1" manualBreakCount="1">
    <brk id="3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302"/>
  <sheetViews>
    <sheetView zoomScaleNormal="100" zoomScaleSheetLayoutView="100" workbookViewId="0">
      <selection activeCell="G14" sqref="G14"/>
    </sheetView>
  </sheetViews>
  <sheetFormatPr defaultRowHeight="14.25" x14ac:dyDescent="0.2"/>
  <cols>
    <col min="1" max="1" width="40.140625" style="5" customWidth="1"/>
    <col min="2" max="2" width="11.7109375" style="5" customWidth="1"/>
    <col min="3" max="3" width="15" style="5" customWidth="1"/>
    <col min="4" max="4" width="13.140625" style="5" customWidth="1"/>
    <col min="5" max="5" width="12.85546875" style="5" customWidth="1"/>
    <col min="6" max="6" width="13.5703125" style="5" customWidth="1"/>
    <col min="7" max="7" width="12.140625" style="5" customWidth="1"/>
    <col min="8" max="8" width="12.7109375" style="5" customWidth="1"/>
    <col min="9" max="9" width="12" style="5" customWidth="1"/>
    <col min="10" max="16384" width="9.140625" style="9"/>
  </cols>
  <sheetData>
    <row r="1" spans="1:9" s="8" customFormat="1" ht="15" customHeight="1" x14ac:dyDescent="0.25">
      <c r="A1" s="522" t="s">
        <v>323</v>
      </c>
      <c r="B1" s="522"/>
      <c r="C1" s="480"/>
      <c r="D1" s="480"/>
      <c r="E1" s="480"/>
      <c r="F1" s="480"/>
      <c r="G1" s="480"/>
      <c r="H1" s="480"/>
      <c r="I1" s="480"/>
    </row>
    <row r="2" spans="1:9" s="8" customFormat="1" ht="15" x14ac:dyDescent="0.25">
      <c r="A2" s="522" t="s">
        <v>362</v>
      </c>
      <c r="B2" s="522"/>
      <c r="C2" s="480"/>
      <c r="D2" s="480" t="s">
        <v>141</v>
      </c>
      <c r="E2" s="480" t="s">
        <v>142</v>
      </c>
      <c r="F2" s="480"/>
      <c r="G2" s="480"/>
      <c r="H2" s="480"/>
      <c r="I2" s="480"/>
    </row>
    <row r="3" spans="1:9" x14ac:dyDescent="0.2">
      <c r="A3" s="528" t="s">
        <v>365</v>
      </c>
      <c r="B3" s="528"/>
      <c r="C3" s="528"/>
      <c r="D3" s="528"/>
      <c r="E3" s="528"/>
      <c r="F3" s="528"/>
      <c r="G3" s="528"/>
      <c r="H3" s="528"/>
      <c r="I3" s="528"/>
    </row>
    <row r="4" spans="1:9" x14ac:dyDescent="0.2">
      <c r="A4" s="521"/>
      <c r="B4" s="523" t="s">
        <v>321</v>
      </c>
      <c r="C4" s="525" t="s">
        <v>322</v>
      </c>
      <c r="D4" s="526"/>
      <c r="E4" s="526"/>
      <c r="F4" s="526"/>
      <c r="G4" s="526"/>
      <c r="H4" s="526"/>
      <c r="I4" s="527"/>
    </row>
    <row r="5" spans="1:9" ht="52.5" customHeight="1" x14ac:dyDescent="0.2">
      <c r="A5" s="521"/>
      <c r="B5" s="524"/>
      <c r="C5" s="216" t="s">
        <v>143</v>
      </c>
      <c r="D5" s="216" t="s">
        <v>144</v>
      </c>
      <c r="E5" s="216" t="s">
        <v>289</v>
      </c>
      <c r="F5" s="216" t="s">
        <v>146</v>
      </c>
      <c r="G5" s="216" t="s">
        <v>147</v>
      </c>
      <c r="H5" s="216" t="s">
        <v>148</v>
      </c>
      <c r="I5" s="216" t="s">
        <v>149</v>
      </c>
    </row>
    <row r="6" spans="1:9" s="8" customFormat="1" ht="12.95" customHeight="1" x14ac:dyDescent="0.25">
      <c r="A6" s="185" t="s">
        <v>13</v>
      </c>
      <c r="B6" s="350">
        <v>2138586</v>
      </c>
      <c r="C6" s="350">
        <v>30173</v>
      </c>
      <c r="D6" s="350">
        <v>6841</v>
      </c>
      <c r="E6" s="350">
        <v>295910</v>
      </c>
      <c r="F6" s="350">
        <v>938536</v>
      </c>
      <c r="G6" s="350">
        <v>96539</v>
      </c>
      <c r="H6" s="350">
        <v>107399</v>
      </c>
      <c r="I6" s="350">
        <v>139583</v>
      </c>
    </row>
    <row r="7" spans="1:9" s="8" customFormat="1" ht="12.95" customHeight="1" x14ac:dyDescent="0.25">
      <c r="A7" s="186" t="s">
        <v>14</v>
      </c>
      <c r="B7" s="350">
        <v>593463</v>
      </c>
      <c r="C7" s="350">
        <v>4162</v>
      </c>
      <c r="D7" s="350">
        <v>799</v>
      </c>
      <c r="E7" s="350">
        <v>82484</v>
      </c>
      <c r="F7" s="350">
        <v>246084</v>
      </c>
      <c r="G7" s="350">
        <v>21831</v>
      </c>
      <c r="H7" s="350">
        <v>28283</v>
      </c>
      <c r="I7" s="350">
        <v>33274</v>
      </c>
    </row>
    <row r="8" spans="1:9" ht="12.95" customHeight="1" x14ac:dyDescent="0.2">
      <c r="A8" s="187" t="s">
        <v>15</v>
      </c>
      <c r="B8" s="353">
        <v>24039</v>
      </c>
      <c r="C8" s="353">
        <v>71</v>
      </c>
      <c r="D8" s="353">
        <v>6</v>
      </c>
      <c r="E8" s="353">
        <v>2780</v>
      </c>
      <c r="F8" s="353">
        <v>10347</v>
      </c>
      <c r="G8" s="353">
        <v>1352</v>
      </c>
      <c r="H8" s="353">
        <v>1037</v>
      </c>
      <c r="I8" s="353">
        <v>1145</v>
      </c>
    </row>
    <row r="9" spans="1:9" ht="12.95" customHeight="1" x14ac:dyDescent="0.2">
      <c r="A9" s="187" t="s">
        <v>16</v>
      </c>
      <c r="B9" s="353">
        <v>20148</v>
      </c>
      <c r="C9" s="353">
        <v>88</v>
      </c>
      <c r="D9" s="353">
        <v>39</v>
      </c>
      <c r="E9" s="353">
        <v>3148</v>
      </c>
      <c r="F9" s="353">
        <v>8618</v>
      </c>
      <c r="G9" s="353">
        <v>1909</v>
      </c>
      <c r="H9" s="353">
        <v>1183</v>
      </c>
      <c r="I9" s="353">
        <v>1315</v>
      </c>
    </row>
    <row r="10" spans="1:9" ht="12.95" customHeight="1" x14ac:dyDescent="0.2">
      <c r="A10" s="187" t="s">
        <v>17</v>
      </c>
      <c r="B10" s="353">
        <v>24680</v>
      </c>
      <c r="C10" s="353">
        <v>140</v>
      </c>
      <c r="D10" s="353">
        <v>30</v>
      </c>
      <c r="E10" s="353">
        <v>3337</v>
      </c>
      <c r="F10" s="353">
        <v>12580</v>
      </c>
      <c r="G10" s="353">
        <v>1099</v>
      </c>
      <c r="H10" s="353">
        <v>1582</v>
      </c>
      <c r="I10" s="353">
        <v>1428</v>
      </c>
    </row>
    <row r="11" spans="1:9" ht="12.95" customHeight="1" x14ac:dyDescent="0.2">
      <c r="A11" s="187" t="s">
        <v>18</v>
      </c>
      <c r="B11" s="353">
        <v>38246</v>
      </c>
      <c r="C11" s="353">
        <v>159</v>
      </c>
      <c r="D11" s="353">
        <v>37</v>
      </c>
      <c r="E11" s="353">
        <v>4162</v>
      </c>
      <c r="F11" s="353">
        <v>15685</v>
      </c>
      <c r="G11" s="353">
        <v>997</v>
      </c>
      <c r="H11" s="353">
        <v>1304</v>
      </c>
      <c r="I11" s="353">
        <v>2039</v>
      </c>
    </row>
    <row r="12" spans="1:9" ht="12.95" customHeight="1" x14ac:dyDescent="0.2">
      <c r="A12" s="187" t="s">
        <v>19</v>
      </c>
      <c r="B12" s="353">
        <v>17559</v>
      </c>
      <c r="C12" s="353">
        <v>181</v>
      </c>
      <c r="D12" s="353">
        <v>26</v>
      </c>
      <c r="E12" s="353">
        <v>2045</v>
      </c>
      <c r="F12" s="353">
        <v>6352</v>
      </c>
      <c r="G12" s="353">
        <v>566</v>
      </c>
      <c r="H12" s="353">
        <v>1112</v>
      </c>
      <c r="I12" s="353">
        <v>963</v>
      </c>
    </row>
    <row r="13" spans="1:9" ht="12.95" customHeight="1" x14ac:dyDescent="0.2">
      <c r="A13" s="187" t="s">
        <v>20</v>
      </c>
      <c r="B13" s="353">
        <v>17320</v>
      </c>
      <c r="C13" s="353">
        <v>120</v>
      </c>
      <c r="D13" s="353">
        <v>24</v>
      </c>
      <c r="E13" s="353">
        <v>2325</v>
      </c>
      <c r="F13" s="353">
        <v>7054</v>
      </c>
      <c r="G13" s="353">
        <v>729</v>
      </c>
      <c r="H13" s="353">
        <v>927</v>
      </c>
      <c r="I13" s="353">
        <v>1079</v>
      </c>
    </row>
    <row r="14" spans="1:9" ht="12.95" customHeight="1" x14ac:dyDescent="0.2">
      <c r="A14" s="188" t="s">
        <v>21</v>
      </c>
      <c r="B14" s="353">
        <v>10512</v>
      </c>
      <c r="C14" s="353">
        <v>51</v>
      </c>
      <c r="D14" s="353">
        <v>6</v>
      </c>
      <c r="E14" s="353">
        <v>1503</v>
      </c>
      <c r="F14" s="353">
        <v>5588</v>
      </c>
      <c r="G14" s="353">
        <v>479</v>
      </c>
      <c r="H14" s="353">
        <v>542</v>
      </c>
      <c r="I14" s="353">
        <v>539</v>
      </c>
    </row>
    <row r="15" spans="1:9" ht="12.95" customHeight="1" x14ac:dyDescent="0.2">
      <c r="A15" s="187" t="s">
        <v>22</v>
      </c>
      <c r="B15" s="353">
        <v>19421</v>
      </c>
      <c r="C15" s="353">
        <v>67</v>
      </c>
      <c r="D15" s="353">
        <v>40</v>
      </c>
      <c r="E15" s="353">
        <v>2676</v>
      </c>
      <c r="F15" s="353">
        <v>8726</v>
      </c>
      <c r="G15" s="353">
        <v>1242</v>
      </c>
      <c r="H15" s="353">
        <v>925</v>
      </c>
      <c r="I15" s="353">
        <v>953</v>
      </c>
    </row>
    <row r="16" spans="1:9" ht="12.95" customHeight="1" x14ac:dyDescent="0.2">
      <c r="A16" s="187" t="s">
        <v>23</v>
      </c>
      <c r="B16" s="353">
        <v>20162</v>
      </c>
      <c r="C16" s="353">
        <v>58</v>
      </c>
      <c r="D16" s="353">
        <v>17</v>
      </c>
      <c r="E16" s="353">
        <v>2214</v>
      </c>
      <c r="F16" s="353">
        <v>8759</v>
      </c>
      <c r="G16" s="353">
        <v>849</v>
      </c>
      <c r="H16" s="353">
        <v>823</v>
      </c>
      <c r="I16" s="353">
        <v>1107</v>
      </c>
    </row>
    <row r="17" spans="1:9" ht="12.95" customHeight="1" x14ac:dyDescent="0.2">
      <c r="A17" s="187" t="s">
        <v>24</v>
      </c>
      <c r="B17" s="353">
        <v>111972</v>
      </c>
      <c r="C17" s="353">
        <v>881</v>
      </c>
      <c r="D17" s="353">
        <v>128</v>
      </c>
      <c r="E17" s="353">
        <v>13247</v>
      </c>
      <c r="F17" s="353">
        <v>38681</v>
      </c>
      <c r="G17" s="353">
        <v>3135</v>
      </c>
      <c r="H17" s="353">
        <v>5852</v>
      </c>
      <c r="I17" s="353">
        <v>7148</v>
      </c>
    </row>
    <row r="18" spans="1:9" ht="12.95" customHeight="1" x14ac:dyDescent="0.2">
      <c r="A18" s="187" t="s">
        <v>25</v>
      </c>
      <c r="B18" s="353">
        <v>13422</v>
      </c>
      <c r="C18" s="353">
        <v>43</v>
      </c>
      <c r="D18" s="353">
        <v>11</v>
      </c>
      <c r="E18" s="353">
        <v>1705</v>
      </c>
      <c r="F18" s="353">
        <v>7135</v>
      </c>
      <c r="G18" s="353">
        <v>502</v>
      </c>
      <c r="H18" s="353">
        <v>730</v>
      </c>
      <c r="I18" s="353">
        <v>678</v>
      </c>
    </row>
    <row r="19" spans="1:9" ht="12.95" customHeight="1" x14ac:dyDescent="0.2">
      <c r="A19" s="188" t="s">
        <v>26</v>
      </c>
      <c r="B19" s="353">
        <v>19979</v>
      </c>
      <c r="C19" s="353">
        <v>75</v>
      </c>
      <c r="D19" s="353">
        <v>4</v>
      </c>
      <c r="E19" s="353">
        <v>2213</v>
      </c>
      <c r="F19" s="353">
        <v>8250</v>
      </c>
      <c r="G19" s="353">
        <v>1179</v>
      </c>
      <c r="H19" s="353">
        <v>1059</v>
      </c>
      <c r="I19" s="353">
        <v>1083</v>
      </c>
    </row>
    <row r="20" spans="1:9" ht="12.95" customHeight="1" x14ac:dyDescent="0.2">
      <c r="A20" s="187" t="s">
        <v>27</v>
      </c>
      <c r="B20" s="353">
        <v>15916</v>
      </c>
      <c r="C20" s="353">
        <v>134</v>
      </c>
      <c r="D20" s="353">
        <v>55</v>
      </c>
      <c r="E20" s="353">
        <v>2041</v>
      </c>
      <c r="F20" s="353">
        <v>7003</v>
      </c>
      <c r="G20" s="353">
        <v>944</v>
      </c>
      <c r="H20" s="353">
        <v>755</v>
      </c>
      <c r="I20" s="353">
        <v>1050</v>
      </c>
    </row>
    <row r="21" spans="1:9" ht="12.95" customHeight="1" x14ac:dyDescent="0.2">
      <c r="A21" s="187" t="s">
        <v>28</v>
      </c>
      <c r="B21" s="353">
        <v>17854</v>
      </c>
      <c r="C21" s="353">
        <v>61</v>
      </c>
      <c r="D21" s="353">
        <v>23</v>
      </c>
      <c r="E21" s="353">
        <v>1816</v>
      </c>
      <c r="F21" s="353">
        <v>6862</v>
      </c>
      <c r="G21" s="353">
        <v>544</v>
      </c>
      <c r="H21" s="353">
        <v>658</v>
      </c>
      <c r="I21" s="353">
        <v>913</v>
      </c>
    </row>
    <row r="22" spans="1:9" ht="12.95" customHeight="1" x14ac:dyDescent="0.2">
      <c r="A22" s="187" t="s">
        <v>29</v>
      </c>
      <c r="B22" s="353">
        <v>23222</v>
      </c>
      <c r="C22" s="353">
        <v>246</v>
      </c>
      <c r="D22" s="353">
        <v>59</v>
      </c>
      <c r="E22" s="353">
        <v>3145</v>
      </c>
      <c r="F22" s="353">
        <v>10332</v>
      </c>
      <c r="G22" s="353">
        <v>943</v>
      </c>
      <c r="H22" s="353">
        <v>1214</v>
      </c>
      <c r="I22" s="353">
        <v>1362</v>
      </c>
    </row>
    <row r="23" spans="1:9" ht="12.95" customHeight="1" x14ac:dyDescent="0.2">
      <c r="A23" s="187" t="s">
        <v>30</v>
      </c>
      <c r="B23" s="353">
        <v>27285</v>
      </c>
      <c r="C23" s="353">
        <v>225</v>
      </c>
      <c r="D23" s="353">
        <v>55</v>
      </c>
      <c r="E23" s="353">
        <v>4206</v>
      </c>
      <c r="F23" s="353">
        <v>10140</v>
      </c>
      <c r="G23" s="353">
        <v>1536</v>
      </c>
      <c r="H23" s="353">
        <v>1662</v>
      </c>
      <c r="I23" s="353">
        <v>1417</v>
      </c>
    </row>
    <row r="24" spans="1:9" ht="12.95" customHeight="1" x14ac:dyDescent="0.2">
      <c r="A24" s="187" t="s">
        <v>31</v>
      </c>
      <c r="B24" s="353">
        <v>21522</v>
      </c>
      <c r="C24" s="353">
        <v>112</v>
      </c>
      <c r="D24" s="353">
        <v>46</v>
      </c>
      <c r="E24" s="353">
        <v>2803</v>
      </c>
      <c r="F24" s="353">
        <v>8523</v>
      </c>
      <c r="G24" s="353">
        <v>827</v>
      </c>
      <c r="H24" s="353">
        <v>1365</v>
      </c>
      <c r="I24" s="353">
        <v>1260</v>
      </c>
    </row>
    <row r="25" spans="1:9" ht="12.95" customHeight="1" x14ac:dyDescent="0.2">
      <c r="A25" s="187" t="s">
        <v>32</v>
      </c>
      <c r="B25" s="351">
        <v>150204</v>
      </c>
      <c r="C25" s="351">
        <v>1450</v>
      </c>
      <c r="D25" s="351">
        <v>193</v>
      </c>
      <c r="E25" s="352">
        <v>27118</v>
      </c>
      <c r="F25" s="353">
        <v>65449</v>
      </c>
      <c r="G25" s="353">
        <v>2999</v>
      </c>
      <c r="H25" s="353">
        <v>5553</v>
      </c>
      <c r="I25" s="353">
        <v>7795</v>
      </c>
    </row>
    <row r="26" spans="1:9" s="8" customFormat="1" ht="12.95" customHeight="1" x14ac:dyDescent="0.25">
      <c r="A26" s="189" t="s">
        <v>33</v>
      </c>
      <c r="B26" s="350">
        <v>203421</v>
      </c>
      <c r="C26" s="350">
        <v>2064</v>
      </c>
      <c r="D26" s="350">
        <v>362</v>
      </c>
      <c r="E26" s="350">
        <v>32213</v>
      </c>
      <c r="F26" s="350">
        <v>98644</v>
      </c>
      <c r="G26" s="350">
        <v>6353</v>
      </c>
      <c r="H26" s="350">
        <v>10333</v>
      </c>
      <c r="I26" s="350">
        <v>12998</v>
      </c>
    </row>
    <row r="27" spans="1:9" ht="12.95" customHeight="1" x14ac:dyDescent="0.2">
      <c r="A27" s="187" t="s">
        <v>34</v>
      </c>
      <c r="B27" s="353">
        <v>10138</v>
      </c>
      <c r="C27" s="353">
        <v>64</v>
      </c>
      <c r="D27" s="353">
        <v>13</v>
      </c>
      <c r="E27" s="353">
        <v>1513</v>
      </c>
      <c r="F27" s="353">
        <v>4291</v>
      </c>
      <c r="G27" s="353">
        <v>572</v>
      </c>
      <c r="H27" s="353">
        <v>622</v>
      </c>
      <c r="I27" s="353">
        <v>696</v>
      </c>
    </row>
    <row r="28" spans="1:9" ht="12.95" customHeight="1" x14ac:dyDescent="0.2">
      <c r="A28" s="187" t="s">
        <v>35</v>
      </c>
      <c r="B28" s="353">
        <v>11066</v>
      </c>
      <c r="C28" s="353">
        <v>102</v>
      </c>
      <c r="D28" s="353">
        <v>28</v>
      </c>
      <c r="E28" s="353">
        <v>1651</v>
      </c>
      <c r="F28" s="353">
        <v>4806</v>
      </c>
      <c r="G28" s="353">
        <v>426</v>
      </c>
      <c r="H28" s="353">
        <v>836</v>
      </c>
      <c r="I28" s="353">
        <v>1137</v>
      </c>
    </row>
    <row r="29" spans="1:9" ht="12.95" customHeight="1" x14ac:dyDescent="0.2">
      <c r="A29" s="187" t="s">
        <v>36</v>
      </c>
      <c r="B29" s="353">
        <v>16632</v>
      </c>
      <c r="C29" s="353">
        <v>84</v>
      </c>
      <c r="D29" s="353">
        <v>21</v>
      </c>
      <c r="E29" s="353">
        <v>2717</v>
      </c>
      <c r="F29" s="353">
        <v>8785</v>
      </c>
      <c r="G29" s="353">
        <v>611</v>
      </c>
      <c r="H29" s="353">
        <v>842</v>
      </c>
      <c r="I29" s="353">
        <v>1448</v>
      </c>
    </row>
    <row r="30" spans="1:9" ht="12.95" customHeight="1" x14ac:dyDescent="0.2">
      <c r="A30" s="187" t="s">
        <v>37</v>
      </c>
      <c r="B30" s="354">
        <v>449</v>
      </c>
      <c r="C30" s="354">
        <v>2</v>
      </c>
      <c r="D30" s="354">
        <v>1</v>
      </c>
      <c r="E30" s="353">
        <v>94</v>
      </c>
      <c r="F30" s="353">
        <v>159</v>
      </c>
      <c r="G30" s="353">
        <v>25</v>
      </c>
      <c r="H30" s="353">
        <v>51</v>
      </c>
      <c r="I30" s="353">
        <v>61</v>
      </c>
    </row>
    <row r="31" spans="1:9" ht="12.95" customHeight="1" x14ac:dyDescent="0.2">
      <c r="A31" s="190" t="s">
        <v>285</v>
      </c>
      <c r="B31" s="353">
        <v>16183</v>
      </c>
      <c r="C31" s="353">
        <v>82</v>
      </c>
      <c r="D31" s="353">
        <v>20</v>
      </c>
      <c r="E31" s="353">
        <v>2623</v>
      </c>
      <c r="F31" s="353">
        <v>8626</v>
      </c>
      <c r="G31" s="353">
        <v>586</v>
      </c>
      <c r="H31" s="353">
        <v>791</v>
      </c>
      <c r="I31" s="353">
        <v>1387</v>
      </c>
    </row>
    <row r="32" spans="1:9" ht="12.95" customHeight="1" x14ac:dyDescent="0.2">
      <c r="A32" s="187" t="s">
        <v>38</v>
      </c>
      <c r="B32" s="353">
        <v>18097</v>
      </c>
      <c r="C32" s="353">
        <v>106</v>
      </c>
      <c r="D32" s="353">
        <v>18</v>
      </c>
      <c r="E32" s="353">
        <v>2589</v>
      </c>
      <c r="F32" s="353">
        <v>9349</v>
      </c>
      <c r="G32" s="353">
        <v>686</v>
      </c>
      <c r="H32" s="353">
        <v>954</v>
      </c>
      <c r="I32" s="353">
        <v>1070</v>
      </c>
    </row>
    <row r="33" spans="1:9" ht="12.95" customHeight="1" x14ac:dyDescent="0.2">
      <c r="A33" s="187" t="s">
        <v>39</v>
      </c>
      <c r="B33" s="353">
        <v>13412</v>
      </c>
      <c r="C33" s="353">
        <v>141</v>
      </c>
      <c r="D33" s="353">
        <v>19</v>
      </c>
      <c r="E33" s="353">
        <v>2211</v>
      </c>
      <c r="F33" s="353">
        <v>6379</v>
      </c>
      <c r="G33" s="353">
        <v>372</v>
      </c>
      <c r="H33" s="353">
        <v>604</v>
      </c>
      <c r="I33" s="353">
        <v>742</v>
      </c>
    </row>
    <row r="34" spans="1:9" ht="12.95" customHeight="1" x14ac:dyDescent="0.2">
      <c r="A34" s="187" t="s">
        <v>40</v>
      </c>
      <c r="B34" s="353">
        <v>28118</v>
      </c>
      <c r="C34" s="353">
        <v>447</v>
      </c>
      <c r="D34" s="353">
        <v>55</v>
      </c>
      <c r="E34" s="353">
        <v>4007</v>
      </c>
      <c r="F34" s="353">
        <v>10678</v>
      </c>
      <c r="G34" s="353">
        <v>989</v>
      </c>
      <c r="H34" s="353">
        <v>1954</v>
      </c>
      <c r="I34" s="353">
        <v>2436</v>
      </c>
    </row>
    <row r="35" spans="1:9" ht="12.95" customHeight="1" x14ac:dyDescent="0.2">
      <c r="A35" s="187" t="s">
        <v>41</v>
      </c>
      <c r="B35" s="353">
        <v>9951</v>
      </c>
      <c r="C35" s="353">
        <v>97</v>
      </c>
      <c r="D35" s="353">
        <v>19</v>
      </c>
      <c r="E35" s="353">
        <v>1479</v>
      </c>
      <c r="F35" s="353">
        <v>4790</v>
      </c>
      <c r="G35" s="353">
        <v>221</v>
      </c>
      <c r="H35" s="353">
        <v>587</v>
      </c>
      <c r="I35" s="353">
        <v>810</v>
      </c>
    </row>
    <row r="36" spans="1:9" ht="12.95" customHeight="1" x14ac:dyDescent="0.2">
      <c r="A36" s="187" t="s">
        <v>42</v>
      </c>
      <c r="B36" s="353">
        <v>10841</v>
      </c>
      <c r="C36" s="353">
        <v>93</v>
      </c>
      <c r="D36" s="353">
        <v>12</v>
      </c>
      <c r="E36" s="353">
        <v>1356</v>
      </c>
      <c r="F36" s="353">
        <v>5431</v>
      </c>
      <c r="G36" s="353">
        <v>423</v>
      </c>
      <c r="H36" s="353">
        <v>694</v>
      </c>
      <c r="I36" s="353">
        <v>644</v>
      </c>
    </row>
    <row r="37" spans="1:9" ht="12.95" customHeight="1" x14ac:dyDescent="0.2">
      <c r="A37" s="187" t="s">
        <v>43</v>
      </c>
      <c r="B37" s="353">
        <v>11868</v>
      </c>
      <c r="C37" s="353">
        <v>57</v>
      </c>
      <c r="D37" s="353">
        <v>34</v>
      </c>
      <c r="E37" s="353">
        <v>1702</v>
      </c>
      <c r="F37" s="353">
        <v>7559</v>
      </c>
      <c r="G37" s="353">
        <v>657</v>
      </c>
      <c r="H37" s="353">
        <v>618</v>
      </c>
      <c r="I37" s="353">
        <v>722</v>
      </c>
    </row>
    <row r="38" spans="1:9" s="8" customFormat="1" ht="12.95" customHeight="1" x14ac:dyDescent="0.25">
      <c r="A38" s="187" t="s">
        <v>44</v>
      </c>
      <c r="B38" s="353">
        <v>73298</v>
      </c>
      <c r="C38" s="353">
        <v>873</v>
      </c>
      <c r="D38" s="353">
        <v>143</v>
      </c>
      <c r="E38" s="353">
        <v>12988</v>
      </c>
      <c r="F38" s="353">
        <v>36576</v>
      </c>
      <c r="G38" s="353">
        <v>1396</v>
      </c>
      <c r="H38" s="353">
        <v>2622</v>
      </c>
      <c r="I38" s="353">
        <v>3293</v>
      </c>
    </row>
    <row r="39" spans="1:9" s="8" customFormat="1" ht="12.95" customHeight="1" x14ac:dyDescent="0.25">
      <c r="A39" s="191" t="s">
        <v>45</v>
      </c>
      <c r="B39" s="350">
        <v>246339</v>
      </c>
      <c r="C39" s="350">
        <v>2953</v>
      </c>
      <c r="D39" s="350">
        <v>1077</v>
      </c>
      <c r="E39" s="350">
        <v>32484</v>
      </c>
      <c r="F39" s="350">
        <v>109906</v>
      </c>
      <c r="G39" s="350">
        <v>9729</v>
      </c>
      <c r="H39" s="350">
        <v>11403</v>
      </c>
      <c r="I39" s="350">
        <v>12701</v>
      </c>
    </row>
    <row r="40" spans="1:9" ht="12.95" customHeight="1" x14ac:dyDescent="0.2">
      <c r="A40" s="187" t="s">
        <v>46</v>
      </c>
      <c r="B40" s="354">
        <v>6154</v>
      </c>
      <c r="C40" s="354">
        <v>65</v>
      </c>
      <c r="D40" s="354">
        <v>22</v>
      </c>
      <c r="E40" s="354">
        <v>894</v>
      </c>
      <c r="F40" s="354">
        <v>3005</v>
      </c>
      <c r="G40" s="354">
        <v>281</v>
      </c>
      <c r="H40" s="354">
        <v>278</v>
      </c>
      <c r="I40" s="354">
        <v>333</v>
      </c>
    </row>
    <row r="41" spans="1:9" ht="12.95" customHeight="1" x14ac:dyDescent="0.2">
      <c r="A41" s="187" t="s">
        <v>47</v>
      </c>
      <c r="B41" s="353">
        <v>3013</v>
      </c>
      <c r="C41" s="353">
        <v>22</v>
      </c>
      <c r="D41" s="353">
        <v>18</v>
      </c>
      <c r="E41" s="353">
        <v>477</v>
      </c>
      <c r="F41" s="353">
        <v>1176</v>
      </c>
      <c r="G41" s="353">
        <v>70</v>
      </c>
      <c r="H41" s="353">
        <v>134</v>
      </c>
      <c r="I41" s="353">
        <v>254</v>
      </c>
    </row>
    <row r="42" spans="1:9" ht="12.95" customHeight="1" x14ac:dyDescent="0.2">
      <c r="A42" s="187" t="s">
        <v>200</v>
      </c>
      <c r="B42" s="353">
        <v>30744</v>
      </c>
      <c r="C42" s="353">
        <v>517</v>
      </c>
      <c r="D42" s="353">
        <v>156</v>
      </c>
      <c r="E42" s="353">
        <v>4356</v>
      </c>
      <c r="F42" s="353">
        <v>16283</v>
      </c>
      <c r="G42" s="353">
        <v>1667</v>
      </c>
      <c r="H42" s="353">
        <v>1660</v>
      </c>
      <c r="I42" s="353">
        <v>1704</v>
      </c>
    </row>
    <row r="43" spans="1:9" ht="12.95" customHeight="1" x14ac:dyDescent="0.2">
      <c r="A43" s="187" t="s">
        <v>48</v>
      </c>
      <c r="B43" s="353">
        <v>82284</v>
      </c>
      <c r="C43" s="353">
        <v>865</v>
      </c>
      <c r="D43" s="353">
        <v>221</v>
      </c>
      <c r="E43" s="353">
        <v>10651</v>
      </c>
      <c r="F43" s="353">
        <v>30004</v>
      </c>
      <c r="G43" s="353">
        <v>3348</v>
      </c>
      <c r="H43" s="353">
        <v>3676</v>
      </c>
      <c r="I43" s="353">
        <v>4420</v>
      </c>
    </row>
    <row r="44" spans="1:9" ht="12.95" customHeight="1" x14ac:dyDescent="0.2">
      <c r="A44" s="187" t="s">
        <v>49</v>
      </c>
      <c r="B44" s="353">
        <v>13640</v>
      </c>
      <c r="C44" s="353">
        <v>171</v>
      </c>
      <c r="D44" s="353">
        <v>112</v>
      </c>
      <c r="E44" s="353">
        <v>1895</v>
      </c>
      <c r="F44" s="353">
        <v>6426</v>
      </c>
      <c r="G44" s="353">
        <v>557</v>
      </c>
      <c r="H44" s="353">
        <v>679</v>
      </c>
      <c r="I44" s="353">
        <v>779</v>
      </c>
    </row>
    <row r="45" spans="1:9" ht="12.95" customHeight="1" x14ac:dyDescent="0.2">
      <c r="A45" s="187" t="s">
        <v>50</v>
      </c>
      <c r="B45" s="353">
        <v>39410</v>
      </c>
      <c r="C45" s="353">
        <v>457</v>
      </c>
      <c r="D45" s="353">
        <v>160</v>
      </c>
      <c r="E45" s="353">
        <v>5174</v>
      </c>
      <c r="F45" s="353">
        <v>21283</v>
      </c>
      <c r="G45" s="353">
        <v>1129</v>
      </c>
      <c r="H45" s="353">
        <v>1970</v>
      </c>
      <c r="I45" s="353">
        <v>2172</v>
      </c>
    </row>
    <row r="46" spans="1:9" ht="12.95" customHeight="1" x14ac:dyDescent="0.2">
      <c r="A46" s="187" t="s">
        <v>51</v>
      </c>
      <c r="B46" s="353">
        <v>64773</v>
      </c>
      <c r="C46" s="353">
        <v>726</v>
      </c>
      <c r="D46" s="353">
        <v>364</v>
      </c>
      <c r="E46" s="353">
        <v>7915</v>
      </c>
      <c r="F46" s="353">
        <v>28282</v>
      </c>
      <c r="G46" s="353">
        <v>2528</v>
      </c>
      <c r="H46" s="353">
        <v>2653</v>
      </c>
      <c r="I46" s="353">
        <v>2670</v>
      </c>
    </row>
    <row r="47" spans="1:9" ht="12.95" customHeight="1" x14ac:dyDescent="0.2">
      <c r="A47" s="187" t="s">
        <v>202</v>
      </c>
      <c r="B47" s="353">
        <v>6321</v>
      </c>
      <c r="C47" s="353">
        <v>130</v>
      </c>
      <c r="D47" s="353">
        <v>24</v>
      </c>
      <c r="E47" s="353">
        <v>1122</v>
      </c>
      <c r="F47" s="353">
        <v>3447</v>
      </c>
      <c r="G47" s="353">
        <v>149</v>
      </c>
      <c r="H47" s="353">
        <v>353</v>
      </c>
      <c r="I47" s="353">
        <v>369</v>
      </c>
    </row>
    <row r="48" spans="1:9" ht="12.95" customHeight="1" x14ac:dyDescent="0.2">
      <c r="A48" s="192" t="s">
        <v>52</v>
      </c>
      <c r="B48" s="350">
        <v>90019</v>
      </c>
      <c r="C48" s="350">
        <v>676</v>
      </c>
      <c r="D48" s="350">
        <v>212</v>
      </c>
      <c r="E48" s="350">
        <v>11428</v>
      </c>
      <c r="F48" s="350">
        <v>37548</v>
      </c>
      <c r="G48" s="350">
        <v>7251</v>
      </c>
      <c r="H48" s="350">
        <v>3827</v>
      </c>
      <c r="I48" s="350">
        <v>3984</v>
      </c>
    </row>
    <row r="49" spans="1:9" ht="12.95" customHeight="1" x14ac:dyDescent="0.2">
      <c r="A49" s="187" t="s">
        <v>53</v>
      </c>
      <c r="B49" s="353">
        <v>19750</v>
      </c>
      <c r="C49" s="353">
        <v>153</v>
      </c>
      <c r="D49" s="353">
        <v>43</v>
      </c>
      <c r="E49" s="353">
        <v>2563</v>
      </c>
      <c r="F49" s="353">
        <v>7630</v>
      </c>
      <c r="G49" s="353">
        <v>2609</v>
      </c>
      <c r="H49" s="353">
        <v>563</v>
      </c>
      <c r="I49" s="353">
        <v>855</v>
      </c>
    </row>
    <row r="50" spans="1:9" ht="12.95" customHeight="1" x14ac:dyDescent="0.2">
      <c r="A50" s="187" t="s">
        <v>54</v>
      </c>
      <c r="B50" s="353">
        <v>1946</v>
      </c>
      <c r="C50" s="353">
        <v>27</v>
      </c>
      <c r="D50" s="353">
        <v>6</v>
      </c>
      <c r="E50" s="353">
        <v>247</v>
      </c>
      <c r="F50" s="353">
        <v>759</v>
      </c>
      <c r="G50" s="353">
        <v>29</v>
      </c>
      <c r="H50" s="353">
        <v>22</v>
      </c>
      <c r="I50" s="353">
        <v>124</v>
      </c>
    </row>
    <row r="51" spans="1:9" ht="12.95" customHeight="1" x14ac:dyDescent="0.2">
      <c r="A51" s="187" t="s">
        <v>55</v>
      </c>
      <c r="B51" s="353">
        <v>8770</v>
      </c>
      <c r="C51" s="353">
        <v>119</v>
      </c>
      <c r="D51" s="353">
        <v>54</v>
      </c>
      <c r="E51" s="353">
        <v>1120</v>
      </c>
      <c r="F51" s="353">
        <v>3827</v>
      </c>
      <c r="G51" s="353">
        <v>416</v>
      </c>
      <c r="H51" s="353">
        <v>354</v>
      </c>
      <c r="I51" s="353">
        <v>413</v>
      </c>
    </row>
    <row r="52" spans="1:9" ht="12.95" customHeight="1" x14ac:dyDescent="0.2">
      <c r="A52" s="187" t="s">
        <v>56</v>
      </c>
      <c r="B52" s="353">
        <v>5034</v>
      </c>
      <c r="C52" s="353">
        <v>21</v>
      </c>
      <c r="D52" s="353">
        <v>3</v>
      </c>
      <c r="E52" s="353">
        <v>479</v>
      </c>
      <c r="F52" s="353">
        <v>1640</v>
      </c>
      <c r="G52" s="353">
        <v>99</v>
      </c>
      <c r="H52" s="353">
        <v>168</v>
      </c>
      <c r="I52" s="353">
        <v>240</v>
      </c>
    </row>
    <row r="53" spans="1:9" ht="12.95" customHeight="1" x14ac:dyDescent="0.2">
      <c r="A53" s="187" t="s">
        <v>57</v>
      </c>
      <c r="B53" s="353">
        <v>8566</v>
      </c>
      <c r="C53" s="353">
        <v>34</v>
      </c>
      <c r="D53" s="353">
        <v>11</v>
      </c>
      <c r="E53" s="353">
        <v>1005</v>
      </c>
      <c r="F53" s="353">
        <v>4146</v>
      </c>
      <c r="G53" s="353">
        <v>928</v>
      </c>
      <c r="H53" s="353">
        <v>476</v>
      </c>
      <c r="I53" s="353">
        <v>324</v>
      </c>
    </row>
    <row r="54" spans="1:9" ht="12.95" customHeight="1" x14ac:dyDescent="0.2">
      <c r="A54" s="187" t="s">
        <v>58</v>
      </c>
      <c r="B54" s="353">
        <v>9358</v>
      </c>
      <c r="C54" s="353">
        <v>77</v>
      </c>
      <c r="D54" s="353">
        <v>12</v>
      </c>
      <c r="E54" s="353">
        <v>1135</v>
      </c>
      <c r="F54" s="353">
        <v>2857</v>
      </c>
      <c r="G54" s="353">
        <v>1300</v>
      </c>
      <c r="H54" s="353">
        <v>149</v>
      </c>
      <c r="I54" s="353">
        <v>220</v>
      </c>
    </row>
    <row r="55" spans="1:9" s="8" customFormat="1" ht="12.95" customHeight="1" x14ac:dyDescent="0.25">
      <c r="A55" s="187" t="s">
        <v>59</v>
      </c>
      <c r="B55" s="353">
        <v>36595</v>
      </c>
      <c r="C55" s="353">
        <v>245</v>
      </c>
      <c r="D55" s="353">
        <v>83</v>
      </c>
      <c r="E55" s="353">
        <v>4879</v>
      </c>
      <c r="F55" s="353">
        <v>16689</v>
      </c>
      <c r="G55" s="353">
        <v>1870</v>
      </c>
      <c r="H55" s="353">
        <v>2095</v>
      </c>
      <c r="I55" s="353">
        <v>1808</v>
      </c>
    </row>
    <row r="56" spans="1:9" ht="12.95" customHeight="1" x14ac:dyDescent="0.2">
      <c r="A56" s="186" t="s">
        <v>60</v>
      </c>
      <c r="B56" s="350">
        <v>462644</v>
      </c>
      <c r="C56" s="350">
        <v>6386</v>
      </c>
      <c r="D56" s="350">
        <v>1084</v>
      </c>
      <c r="E56" s="350">
        <v>57423</v>
      </c>
      <c r="F56" s="350">
        <v>204964</v>
      </c>
      <c r="G56" s="350">
        <v>24538</v>
      </c>
      <c r="H56" s="350">
        <v>24333</v>
      </c>
      <c r="I56" s="350">
        <v>31930</v>
      </c>
    </row>
    <row r="57" spans="1:9" ht="12.95" customHeight="1" x14ac:dyDescent="0.2">
      <c r="A57" s="187" t="s">
        <v>61</v>
      </c>
      <c r="B57" s="353">
        <v>60211</v>
      </c>
      <c r="C57" s="353">
        <v>899</v>
      </c>
      <c r="D57" s="353">
        <v>163</v>
      </c>
      <c r="E57" s="353">
        <v>7261</v>
      </c>
      <c r="F57" s="353">
        <v>22919</v>
      </c>
      <c r="G57" s="353">
        <v>7101</v>
      </c>
      <c r="H57" s="353">
        <v>2937</v>
      </c>
      <c r="I57" s="353">
        <v>4014</v>
      </c>
    </row>
    <row r="58" spans="1:9" ht="12.95" customHeight="1" x14ac:dyDescent="0.2">
      <c r="A58" s="187" t="s">
        <v>62</v>
      </c>
      <c r="B58" s="353">
        <v>9781</v>
      </c>
      <c r="C58" s="353">
        <v>65</v>
      </c>
      <c r="D58" s="353">
        <v>14</v>
      </c>
      <c r="E58" s="353">
        <v>1224</v>
      </c>
      <c r="F58" s="353">
        <v>3757</v>
      </c>
      <c r="G58" s="353">
        <v>1192</v>
      </c>
      <c r="H58" s="353">
        <v>678</v>
      </c>
      <c r="I58" s="353">
        <v>898</v>
      </c>
    </row>
    <row r="59" spans="1:9" ht="12.95" customHeight="1" x14ac:dyDescent="0.2">
      <c r="A59" s="187" t="s">
        <v>63</v>
      </c>
      <c r="B59" s="353">
        <v>13085</v>
      </c>
      <c r="C59" s="353">
        <v>54</v>
      </c>
      <c r="D59" s="353">
        <v>13</v>
      </c>
      <c r="E59" s="353">
        <v>1278</v>
      </c>
      <c r="F59" s="353">
        <v>3331</v>
      </c>
      <c r="G59" s="353">
        <v>322</v>
      </c>
      <c r="H59" s="353">
        <v>533</v>
      </c>
      <c r="I59" s="353">
        <v>752</v>
      </c>
    </row>
    <row r="60" spans="1:9" ht="12.95" customHeight="1" x14ac:dyDescent="0.2">
      <c r="A60" s="187" t="s">
        <v>64</v>
      </c>
      <c r="B60" s="353">
        <v>54310</v>
      </c>
      <c r="C60" s="353">
        <v>451</v>
      </c>
      <c r="D60" s="353">
        <v>91</v>
      </c>
      <c r="E60" s="353">
        <v>7183</v>
      </c>
      <c r="F60" s="353">
        <v>24911</v>
      </c>
      <c r="G60" s="353">
        <v>2894</v>
      </c>
      <c r="H60" s="353">
        <v>2608</v>
      </c>
      <c r="I60" s="353">
        <v>3103</v>
      </c>
    </row>
    <row r="61" spans="1:9" ht="12.95" customHeight="1" x14ac:dyDescent="0.2">
      <c r="A61" s="187" t="s">
        <v>65</v>
      </c>
      <c r="B61" s="353">
        <v>21180</v>
      </c>
      <c r="C61" s="353">
        <v>292</v>
      </c>
      <c r="D61" s="353">
        <v>41</v>
      </c>
      <c r="E61" s="353">
        <v>2930</v>
      </c>
      <c r="F61" s="353">
        <v>9088</v>
      </c>
      <c r="G61" s="353">
        <v>911</v>
      </c>
      <c r="H61" s="353">
        <v>1278</v>
      </c>
      <c r="I61" s="353">
        <v>1671</v>
      </c>
    </row>
    <row r="62" spans="1:9" ht="12.95" customHeight="1" x14ac:dyDescent="0.2">
      <c r="A62" s="187" t="s">
        <v>66</v>
      </c>
      <c r="B62" s="353">
        <v>18845</v>
      </c>
      <c r="C62" s="353">
        <v>154</v>
      </c>
      <c r="D62" s="353">
        <v>63</v>
      </c>
      <c r="E62" s="353">
        <v>1881</v>
      </c>
      <c r="F62" s="353">
        <v>7482</v>
      </c>
      <c r="G62" s="353">
        <v>1577</v>
      </c>
      <c r="H62" s="353">
        <v>965</v>
      </c>
      <c r="I62" s="353">
        <v>1781</v>
      </c>
    </row>
    <row r="63" spans="1:9" ht="12.95" customHeight="1" x14ac:dyDescent="0.2">
      <c r="A63" s="187" t="s">
        <v>67</v>
      </c>
      <c r="B63" s="353">
        <v>40203</v>
      </c>
      <c r="C63" s="353">
        <v>1227</v>
      </c>
      <c r="D63" s="353">
        <v>193</v>
      </c>
      <c r="E63" s="353">
        <v>5381</v>
      </c>
      <c r="F63" s="353">
        <v>20005</v>
      </c>
      <c r="G63" s="353">
        <v>1371</v>
      </c>
      <c r="H63" s="353">
        <v>2217</v>
      </c>
      <c r="I63" s="353">
        <v>3101</v>
      </c>
    </row>
    <row r="64" spans="1:9" ht="12.95" customHeight="1" x14ac:dyDescent="0.2">
      <c r="A64" s="187" t="s">
        <v>68</v>
      </c>
      <c r="B64" s="353">
        <v>21134</v>
      </c>
      <c r="C64" s="353">
        <v>98</v>
      </c>
      <c r="D64" s="353">
        <v>37</v>
      </c>
      <c r="E64" s="353">
        <v>3026</v>
      </c>
      <c r="F64" s="353">
        <v>8626</v>
      </c>
      <c r="G64" s="353">
        <v>1518</v>
      </c>
      <c r="H64" s="353">
        <v>1032</v>
      </c>
      <c r="I64" s="353">
        <v>1517</v>
      </c>
    </row>
    <row r="65" spans="1:9" ht="12.95" customHeight="1" x14ac:dyDescent="0.2">
      <c r="A65" s="187" t="s">
        <v>69</v>
      </c>
      <c r="B65" s="353">
        <v>55303</v>
      </c>
      <c r="C65" s="353">
        <v>397</v>
      </c>
      <c r="D65" s="353">
        <v>45</v>
      </c>
      <c r="E65" s="353">
        <v>6165</v>
      </c>
      <c r="F65" s="353">
        <v>27304</v>
      </c>
      <c r="G65" s="353">
        <v>1184</v>
      </c>
      <c r="H65" s="353">
        <v>3134</v>
      </c>
      <c r="I65" s="353">
        <v>2883</v>
      </c>
    </row>
    <row r="66" spans="1:9" ht="12.95" customHeight="1" x14ac:dyDescent="0.2">
      <c r="A66" s="187" t="s">
        <v>70</v>
      </c>
      <c r="B66" s="353">
        <v>31807</v>
      </c>
      <c r="C66" s="353">
        <v>648</v>
      </c>
      <c r="D66" s="353">
        <v>130</v>
      </c>
      <c r="E66" s="353">
        <v>4525</v>
      </c>
      <c r="F66" s="353">
        <v>14822</v>
      </c>
      <c r="G66" s="353">
        <v>1276</v>
      </c>
      <c r="H66" s="353">
        <v>1621</v>
      </c>
      <c r="I66" s="353">
        <v>1916</v>
      </c>
    </row>
    <row r="67" spans="1:9" ht="12.95" customHeight="1" x14ac:dyDescent="0.2">
      <c r="A67" s="187" t="s">
        <v>71</v>
      </c>
      <c r="B67" s="353">
        <v>22706</v>
      </c>
      <c r="C67" s="353">
        <v>128</v>
      </c>
      <c r="D67" s="353">
        <v>36</v>
      </c>
      <c r="E67" s="353">
        <v>2547</v>
      </c>
      <c r="F67" s="353">
        <v>11719</v>
      </c>
      <c r="G67" s="353">
        <v>670</v>
      </c>
      <c r="H67" s="353">
        <v>1264</v>
      </c>
      <c r="I67" s="353">
        <v>1537</v>
      </c>
    </row>
    <row r="68" spans="1:9" ht="12.95" customHeight="1" x14ac:dyDescent="0.2">
      <c r="A68" s="187" t="s">
        <v>72</v>
      </c>
      <c r="B68" s="353">
        <v>52856</v>
      </c>
      <c r="C68" s="353">
        <v>1134</v>
      </c>
      <c r="D68" s="353">
        <v>111</v>
      </c>
      <c r="E68" s="353">
        <v>6111</v>
      </c>
      <c r="F68" s="353">
        <v>21234</v>
      </c>
      <c r="G68" s="353">
        <v>2151</v>
      </c>
      <c r="H68" s="353">
        <v>2587</v>
      </c>
      <c r="I68" s="353">
        <v>4599</v>
      </c>
    </row>
    <row r="69" spans="1:9" ht="12.95" customHeight="1" x14ac:dyDescent="0.2">
      <c r="A69" s="188" t="s">
        <v>73</v>
      </c>
      <c r="B69" s="353">
        <v>40506</v>
      </c>
      <c r="C69" s="353">
        <v>547</v>
      </c>
      <c r="D69" s="353">
        <v>64</v>
      </c>
      <c r="E69" s="353">
        <v>5114</v>
      </c>
      <c r="F69" s="353">
        <v>19994</v>
      </c>
      <c r="G69" s="353">
        <v>1495</v>
      </c>
      <c r="H69" s="353">
        <v>2485</v>
      </c>
      <c r="I69" s="353">
        <v>2829</v>
      </c>
    </row>
    <row r="70" spans="1:9" s="8" customFormat="1" ht="12.95" customHeight="1" x14ac:dyDescent="0.25">
      <c r="A70" s="187" t="s">
        <v>74</v>
      </c>
      <c r="B70" s="353">
        <v>20717</v>
      </c>
      <c r="C70" s="353">
        <v>292</v>
      </c>
      <c r="D70" s="353">
        <v>83</v>
      </c>
      <c r="E70" s="353">
        <v>2797</v>
      </c>
      <c r="F70" s="353">
        <v>9772</v>
      </c>
      <c r="G70" s="353">
        <v>876</v>
      </c>
      <c r="H70" s="353">
        <v>994</v>
      </c>
      <c r="I70" s="353">
        <v>1329</v>
      </c>
    </row>
    <row r="71" spans="1:9" ht="12.95" customHeight="1" x14ac:dyDescent="0.2">
      <c r="A71" s="191" t="s">
        <v>75</v>
      </c>
      <c r="B71" s="350">
        <v>172059</v>
      </c>
      <c r="C71" s="350">
        <v>4596</v>
      </c>
      <c r="D71" s="350">
        <v>806</v>
      </c>
      <c r="E71" s="350">
        <v>24592</v>
      </c>
      <c r="F71" s="350">
        <v>73863</v>
      </c>
      <c r="G71" s="350">
        <v>6441</v>
      </c>
      <c r="H71" s="350">
        <v>8760</v>
      </c>
      <c r="I71" s="350">
        <v>13550</v>
      </c>
    </row>
    <row r="72" spans="1:9" ht="12.95" customHeight="1" x14ac:dyDescent="0.2">
      <c r="A72" s="187" t="s">
        <v>76</v>
      </c>
      <c r="B72" s="353">
        <v>14331</v>
      </c>
      <c r="C72" s="353">
        <v>366</v>
      </c>
      <c r="D72" s="353">
        <v>124</v>
      </c>
      <c r="E72" s="353">
        <v>2122</v>
      </c>
      <c r="F72" s="353">
        <v>5107</v>
      </c>
      <c r="G72" s="353">
        <v>383</v>
      </c>
      <c r="H72" s="353">
        <v>650</v>
      </c>
      <c r="I72" s="353">
        <v>1094</v>
      </c>
    </row>
    <row r="73" spans="1:9" ht="12.95" customHeight="1" x14ac:dyDescent="0.2">
      <c r="A73" s="187" t="s">
        <v>77</v>
      </c>
      <c r="B73" s="353">
        <v>67643</v>
      </c>
      <c r="C73" s="353">
        <v>1836</v>
      </c>
      <c r="D73" s="353">
        <v>325</v>
      </c>
      <c r="E73" s="353">
        <v>9982</v>
      </c>
      <c r="F73" s="353">
        <v>32109</v>
      </c>
      <c r="G73" s="353">
        <v>2379</v>
      </c>
      <c r="H73" s="353">
        <v>3626</v>
      </c>
      <c r="I73" s="353">
        <v>5069</v>
      </c>
    </row>
    <row r="74" spans="1:9" ht="12.95" customHeight="1" x14ac:dyDescent="0.2">
      <c r="A74" s="187" t="s">
        <v>78</v>
      </c>
      <c r="B74" s="353">
        <v>34964</v>
      </c>
      <c r="C74" s="353">
        <v>1178</v>
      </c>
      <c r="D74" s="353">
        <v>129</v>
      </c>
      <c r="E74" s="353">
        <v>4810</v>
      </c>
      <c r="F74" s="353">
        <v>13656</v>
      </c>
      <c r="G74" s="353">
        <v>1652</v>
      </c>
      <c r="H74" s="353">
        <v>1657</v>
      </c>
      <c r="I74" s="353">
        <v>3198</v>
      </c>
    </row>
    <row r="75" spans="1:9" ht="12.95" customHeight="1" x14ac:dyDescent="0.2">
      <c r="A75" s="187" t="s">
        <v>79</v>
      </c>
      <c r="B75" s="353">
        <v>12859</v>
      </c>
      <c r="C75" s="353">
        <v>488</v>
      </c>
      <c r="D75" s="353">
        <v>39</v>
      </c>
      <c r="E75" s="353">
        <v>2059</v>
      </c>
      <c r="F75" s="353">
        <v>4450</v>
      </c>
      <c r="G75" s="353">
        <v>904</v>
      </c>
      <c r="H75" s="353">
        <v>746</v>
      </c>
      <c r="I75" s="353">
        <v>1246</v>
      </c>
    </row>
    <row r="76" spans="1:9" ht="12.95" customHeight="1" x14ac:dyDescent="0.2">
      <c r="A76" s="187" t="s">
        <v>80</v>
      </c>
      <c r="B76" s="353">
        <v>3293</v>
      </c>
      <c r="C76" s="353">
        <v>81</v>
      </c>
      <c r="D76" s="353">
        <v>25</v>
      </c>
      <c r="E76" s="353">
        <v>512</v>
      </c>
      <c r="F76" s="353">
        <v>1172</v>
      </c>
      <c r="G76" s="353">
        <v>131</v>
      </c>
      <c r="H76" s="353">
        <v>191</v>
      </c>
      <c r="I76" s="353">
        <v>469</v>
      </c>
    </row>
    <row r="77" spans="1:9" s="8" customFormat="1" ht="12.95" customHeight="1" x14ac:dyDescent="0.25">
      <c r="A77" s="190" t="s">
        <v>286</v>
      </c>
      <c r="B77" s="353">
        <v>18812</v>
      </c>
      <c r="C77" s="353">
        <v>609</v>
      </c>
      <c r="D77" s="353">
        <v>65</v>
      </c>
      <c r="E77" s="353">
        <v>2239</v>
      </c>
      <c r="F77" s="353">
        <v>8034</v>
      </c>
      <c r="G77" s="353">
        <v>617</v>
      </c>
      <c r="H77" s="353">
        <v>720</v>
      </c>
      <c r="I77" s="353">
        <v>1483</v>
      </c>
    </row>
    <row r="78" spans="1:9" ht="12.95" customHeight="1" x14ac:dyDescent="0.2">
      <c r="A78" s="187" t="s">
        <v>81</v>
      </c>
      <c r="B78" s="353">
        <v>55121</v>
      </c>
      <c r="C78" s="353">
        <v>1216</v>
      </c>
      <c r="D78" s="353">
        <v>228</v>
      </c>
      <c r="E78" s="353">
        <v>7678</v>
      </c>
      <c r="F78" s="353">
        <v>22991</v>
      </c>
      <c r="G78" s="353">
        <v>2027</v>
      </c>
      <c r="H78" s="353">
        <v>2827</v>
      </c>
      <c r="I78" s="353">
        <v>4189</v>
      </c>
    </row>
    <row r="79" spans="1:9" ht="12.95" customHeight="1" x14ac:dyDescent="0.2">
      <c r="A79" s="186" t="s">
        <v>82</v>
      </c>
      <c r="B79" s="350">
        <v>257659</v>
      </c>
      <c r="C79" s="350">
        <v>7726</v>
      </c>
      <c r="D79" s="350">
        <v>1732</v>
      </c>
      <c r="E79" s="350">
        <v>38914</v>
      </c>
      <c r="F79" s="350">
        <v>118477</v>
      </c>
      <c r="G79" s="350">
        <v>13977</v>
      </c>
      <c r="H79" s="350">
        <v>13263</v>
      </c>
      <c r="I79" s="350">
        <v>19868</v>
      </c>
    </row>
    <row r="80" spans="1:9" ht="12.95" customHeight="1" x14ac:dyDescent="0.2">
      <c r="A80" s="187" t="s">
        <v>83</v>
      </c>
      <c r="B80" s="353">
        <v>2495</v>
      </c>
      <c r="C80" s="353">
        <v>29</v>
      </c>
      <c r="D80" s="353">
        <v>15</v>
      </c>
      <c r="E80" s="353">
        <v>342</v>
      </c>
      <c r="F80" s="353">
        <v>915</v>
      </c>
      <c r="G80" s="353">
        <v>118</v>
      </c>
      <c r="H80" s="353">
        <v>121</v>
      </c>
      <c r="I80" s="353">
        <v>343</v>
      </c>
    </row>
    <row r="81" spans="1:9" ht="12.95" customHeight="1" x14ac:dyDescent="0.2">
      <c r="A81" s="187" t="s">
        <v>85</v>
      </c>
      <c r="B81" s="353">
        <v>3084</v>
      </c>
      <c r="C81" s="353">
        <v>178</v>
      </c>
      <c r="D81" s="353">
        <v>133</v>
      </c>
      <c r="E81" s="353">
        <v>374</v>
      </c>
      <c r="F81" s="353">
        <v>1094</v>
      </c>
      <c r="G81" s="353">
        <v>188</v>
      </c>
      <c r="H81" s="353">
        <v>201</v>
      </c>
      <c r="I81" s="353">
        <v>638</v>
      </c>
    </row>
    <row r="82" spans="1:9" ht="12.95" customHeight="1" x14ac:dyDescent="0.2">
      <c r="A82" s="187" t="s">
        <v>86</v>
      </c>
      <c r="B82" s="353">
        <v>7487</v>
      </c>
      <c r="C82" s="353">
        <v>96</v>
      </c>
      <c r="D82" s="353">
        <v>45</v>
      </c>
      <c r="E82" s="353">
        <v>1222</v>
      </c>
      <c r="F82" s="353">
        <v>3626</v>
      </c>
      <c r="G82" s="353">
        <v>465</v>
      </c>
      <c r="H82" s="353">
        <v>455</v>
      </c>
      <c r="I82" s="353">
        <v>583</v>
      </c>
    </row>
    <row r="83" spans="1:9" ht="12.95" customHeight="1" x14ac:dyDescent="0.2">
      <c r="A83" s="187" t="s">
        <v>87</v>
      </c>
      <c r="B83" s="353">
        <v>38021</v>
      </c>
      <c r="C83" s="353">
        <v>935</v>
      </c>
      <c r="D83" s="353">
        <v>285</v>
      </c>
      <c r="E83" s="353">
        <v>5299</v>
      </c>
      <c r="F83" s="353">
        <v>16317</v>
      </c>
      <c r="G83" s="353">
        <v>2679</v>
      </c>
      <c r="H83" s="353">
        <v>1523</v>
      </c>
      <c r="I83" s="353">
        <v>2298</v>
      </c>
    </row>
    <row r="84" spans="1:9" ht="12.95" customHeight="1" x14ac:dyDescent="0.2">
      <c r="A84" s="187" t="s">
        <v>89</v>
      </c>
      <c r="B84" s="353">
        <v>40888</v>
      </c>
      <c r="C84" s="353">
        <v>1013</v>
      </c>
      <c r="D84" s="353">
        <v>263</v>
      </c>
      <c r="E84" s="353">
        <v>6737</v>
      </c>
      <c r="F84" s="353">
        <v>18959</v>
      </c>
      <c r="G84" s="353">
        <v>2303</v>
      </c>
      <c r="H84" s="353">
        <v>2828</v>
      </c>
      <c r="I84" s="353">
        <v>3478</v>
      </c>
    </row>
    <row r="85" spans="1:9" ht="12.95" customHeight="1" x14ac:dyDescent="0.2">
      <c r="A85" s="187" t="s">
        <v>90</v>
      </c>
      <c r="B85" s="353">
        <v>35690</v>
      </c>
      <c r="C85" s="353">
        <v>1474</v>
      </c>
      <c r="D85" s="353">
        <v>264</v>
      </c>
      <c r="E85" s="353">
        <v>5360</v>
      </c>
      <c r="F85" s="353">
        <v>16057</v>
      </c>
      <c r="G85" s="353">
        <v>1249</v>
      </c>
      <c r="H85" s="353">
        <v>1815</v>
      </c>
      <c r="I85" s="353">
        <v>3412</v>
      </c>
    </row>
    <row r="86" spans="1:9" ht="12.95" customHeight="1" x14ac:dyDescent="0.2">
      <c r="A86" s="187" t="s">
        <v>91</v>
      </c>
      <c r="B86" s="353">
        <v>42946</v>
      </c>
      <c r="C86" s="353">
        <v>1872</v>
      </c>
      <c r="D86" s="353">
        <v>261</v>
      </c>
      <c r="E86" s="353">
        <v>6508</v>
      </c>
      <c r="F86" s="353">
        <v>21230</v>
      </c>
      <c r="G86" s="353">
        <v>2165</v>
      </c>
      <c r="H86" s="353">
        <v>2469</v>
      </c>
      <c r="I86" s="353">
        <v>3326</v>
      </c>
    </row>
    <row r="87" spans="1:9" ht="12.95" customHeight="1" x14ac:dyDescent="0.2">
      <c r="A87" s="187" t="s">
        <v>92</v>
      </c>
      <c r="B87" s="353">
        <v>42833</v>
      </c>
      <c r="C87" s="353">
        <v>1348</v>
      </c>
      <c r="D87" s="353">
        <v>327</v>
      </c>
      <c r="E87" s="353">
        <v>6822</v>
      </c>
      <c r="F87" s="353">
        <v>21678</v>
      </c>
      <c r="G87" s="353">
        <v>1982</v>
      </c>
      <c r="H87" s="353">
        <v>1650</v>
      </c>
      <c r="I87" s="353">
        <v>2802</v>
      </c>
    </row>
    <row r="88" spans="1:9" s="8" customFormat="1" ht="12.95" customHeight="1" x14ac:dyDescent="0.25">
      <c r="A88" s="187" t="s">
        <v>93</v>
      </c>
      <c r="B88" s="353">
        <v>29896</v>
      </c>
      <c r="C88" s="353">
        <v>480</v>
      </c>
      <c r="D88" s="353">
        <v>106</v>
      </c>
      <c r="E88" s="353">
        <v>3835</v>
      </c>
      <c r="F88" s="353">
        <v>12110</v>
      </c>
      <c r="G88" s="353">
        <v>1579</v>
      </c>
      <c r="H88" s="353">
        <v>1161</v>
      </c>
      <c r="I88" s="353">
        <v>1864</v>
      </c>
    </row>
    <row r="89" spans="1:9" ht="12.95" customHeight="1" x14ac:dyDescent="0.2">
      <c r="A89" s="187" t="s">
        <v>94</v>
      </c>
      <c r="B89" s="353">
        <v>14319</v>
      </c>
      <c r="C89" s="353">
        <v>301</v>
      </c>
      <c r="D89" s="353">
        <v>33</v>
      </c>
      <c r="E89" s="353">
        <v>2415</v>
      </c>
      <c r="F89" s="353">
        <v>6491</v>
      </c>
      <c r="G89" s="353">
        <v>1249</v>
      </c>
      <c r="H89" s="353">
        <v>1040</v>
      </c>
      <c r="I89" s="353">
        <v>1124</v>
      </c>
    </row>
    <row r="90" spans="1:9" ht="12.95" customHeight="1" x14ac:dyDescent="0.2">
      <c r="A90" s="191" t="s">
        <v>95</v>
      </c>
      <c r="B90" s="350">
        <v>112982</v>
      </c>
      <c r="C90" s="350">
        <v>1610</v>
      </c>
      <c r="D90" s="350">
        <v>769</v>
      </c>
      <c r="E90" s="350">
        <v>16372</v>
      </c>
      <c r="F90" s="350">
        <v>49050</v>
      </c>
      <c r="G90" s="350">
        <v>6419</v>
      </c>
      <c r="H90" s="350">
        <v>7197</v>
      </c>
      <c r="I90" s="350">
        <v>11278</v>
      </c>
    </row>
    <row r="91" spans="1:9" ht="12.95" customHeight="1" x14ac:dyDescent="0.2">
      <c r="A91" s="187" t="s">
        <v>84</v>
      </c>
      <c r="B91" s="353">
        <v>11786</v>
      </c>
      <c r="C91" s="353">
        <v>151</v>
      </c>
      <c r="D91" s="353">
        <v>40</v>
      </c>
      <c r="E91" s="353">
        <v>1869</v>
      </c>
      <c r="F91" s="353">
        <v>4747</v>
      </c>
      <c r="G91" s="353">
        <v>581</v>
      </c>
      <c r="H91" s="353">
        <v>723</v>
      </c>
      <c r="I91" s="353">
        <v>1314</v>
      </c>
    </row>
    <row r="92" spans="1:9" ht="12.95" customHeight="1" x14ac:dyDescent="0.2">
      <c r="A92" s="187" t="s">
        <v>96</v>
      </c>
      <c r="B92" s="353">
        <v>9081</v>
      </c>
      <c r="C92" s="353">
        <v>110</v>
      </c>
      <c r="D92" s="353">
        <v>22</v>
      </c>
      <c r="E92" s="353">
        <v>1286</v>
      </c>
      <c r="F92" s="353">
        <v>3956</v>
      </c>
      <c r="G92" s="353">
        <v>400</v>
      </c>
      <c r="H92" s="353">
        <v>437</v>
      </c>
      <c r="I92" s="353">
        <v>1206</v>
      </c>
    </row>
    <row r="93" spans="1:9" ht="12.95" customHeight="1" x14ac:dyDescent="0.2">
      <c r="A93" s="187" t="s">
        <v>88</v>
      </c>
      <c r="B93" s="353">
        <v>14435</v>
      </c>
      <c r="C93" s="353">
        <v>208</v>
      </c>
      <c r="D93" s="353">
        <v>62</v>
      </c>
      <c r="E93" s="353">
        <v>2062</v>
      </c>
      <c r="F93" s="353">
        <v>6096</v>
      </c>
      <c r="G93" s="353">
        <v>994</v>
      </c>
      <c r="H93" s="353">
        <v>773</v>
      </c>
      <c r="I93" s="353">
        <v>1661</v>
      </c>
    </row>
    <row r="94" spans="1:9" ht="12.95" customHeight="1" x14ac:dyDescent="0.2">
      <c r="A94" s="187" t="s">
        <v>97</v>
      </c>
      <c r="B94" s="353">
        <v>3981</v>
      </c>
      <c r="C94" s="353">
        <v>49</v>
      </c>
      <c r="D94" s="353">
        <v>18</v>
      </c>
      <c r="E94" s="353">
        <v>493</v>
      </c>
      <c r="F94" s="353">
        <v>1904</v>
      </c>
      <c r="G94" s="353">
        <v>213</v>
      </c>
      <c r="H94" s="353">
        <v>240</v>
      </c>
      <c r="I94" s="353">
        <v>365</v>
      </c>
    </row>
    <row r="95" spans="1:9" ht="12.95" customHeight="1" x14ac:dyDescent="0.2">
      <c r="A95" s="187" t="s">
        <v>98</v>
      </c>
      <c r="B95" s="353">
        <v>29073</v>
      </c>
      <c r="C95" s="353">
        <v>523</v>
      </c>
      <c r="D95" s="353">
        <v>300</v>
      </c>
      <c r="E95" s="353">
        <v>4416</v>
      </c>
      <c r="F95" s="353">
        <v>14321</v>
      </c>
      <c r="G95" s="353">
        <v>1562</v>
      </c>
      <c r="H95" s="353">
        <v>1808</v>
      </c>
      <c r="I95" s="353">
        <v>2162</v>
      </c>
    </row>
    <row r="96" spans="1:9" ht="12.95" customHeight="1" x14ac:dyDescent="0.2">
      <c r="A96" s="187" t="s">
        <v>99</v>
      </c>
      <c r="B96" s="353">
        <v>20448</v>
      </c>
      <c r="C96" s="353">
        <v>271</v>
      </c>
      <c r="D96" s="353">
        <v>142</v>
      </c>
      <c r="E96" s="353">
        <v>2629</v>
      </c>
      <c r="F96" s="353">
        <v>8950</v>
      </c>
      <c r="G96" s="353">
        <v>1203</v>
      </c>
      <c r="H96" s="353">
        <v>1188</v>
      </c>
      <c r="I96" s="353">
        <v>1754</v>
      </c>
    </row>
    <row r="97" spans="1:9" ht="12.95" customHeight="1" x14ac:dyDescent="0.2">
      <c r="A97" s="187" t="s">
        <v>100</v>
      </c>
      <c r="B97" s="353">
        <v>12710</v>
      </c>
      <c r="C97" s="353">
        <v>134</v>
      </c>
      <c r="D97" s="353">
        <v>94</v>
      </c>
      <c r="E97" s="353">
        <v>1825</v>
      </c>
      <c r="F97" s="353">
        <v>5044</v>
      </c>
      <c r="G97" s="353">
        <v>760</v>
      </c>
      <c r="H97" s="353">
        <v>901</v>
      </c>
      <c r="I97" s="353">
        <v>1499</v>
      </c>
    </row>
    <row r="98" spans="1:9" ht="12.95" customHeight="1" x14ac:dyDescent="0.2">
      <c r="A98" s="187" t="s">
        <v>101</v>
      </c>
      <c r="B98" s="353">
        <v>1749</v>
      </c>
      <c r="C98" s="353">
        <v>15</v>
      </c>
      <c r="D98" s="353">
        <v>5</v>
      </c>
      <c r="E98" s="353">
        <v>281</v>
      </c>
      <c r="F98" s="353">
        <v>760</v>
      </c>
      <c r="G98" s="353">
        <v>108</v>
      </c>
      <c r="H98" s="353">
        <v>128</v>
      </c>
      <c r="I98" s="353">
        <v>219</v>
      </c>
    </row>
    <row r="99" spans="1:9" ht="12.95" customHeight="1" x14ac:dyDescent="0.2">
      <c r="A99" s="187" t="s">
        <v>102</v>
      </c>
      <c r="B99" s="353">
        <v>6693</v>
      </c>
      <c r="C99" s="353">
        <v>88</v>
      </c>
      <c r="D99" s="353">
        <v>48</v>
      </c>
      <c r="E99" s="353">
        <v>1157</v>
      </c>
      <c r="F99" s="353">
        <v>1626</v>
      </c>
      <c r="G99" s="353">
        <v>401</v>
      </c>
      <c r="H99" s="353">
        <v>834</v>
      </c>
      <c r="I99" s="353">
        <v>782</v>
      </c>
    </row>
    <row r="100" spans="1:9" ht="12.95" customHeight="1" x14ac:dyDescent="0.2">
      <c r="A100" s="187" t="s">
        <v>103</v>
      </c>
      <c r="B100" s="353">
        <v>2504</v>
      </c>
      <c r="C100" s="353">
        <v>42</v>
      </c>
      <c r="D100" s="353">
        <v>28</v>
      </c>
      <c r="E100" s="353">
        <v>295</v>
      </c>
      <c r="F100" s="353">
        <v>1434</v>
      </c>
      <c r="G100" s="353">
        <v>160</v>
      </c>
      <c r="H100" s="353">
        <v>139</v>
      </c>
      <c r="I100" s="353">
        <v>197</v>
      </c>
    </row>
    <row r="101" spans="1:9" ht="12.95" customHeight="1" x14ac:dyDescent="0.2">
      <c r="A101" s="252" t="s">
        <v>104</v>
      </c>
      <c r="B101" s="355">
        <v>522</v>
      </c>
      <c r="C101" s="355">
        <v>19</v>
      </c>
      <c r="D101" s="355">
        <v>10</v>
      </c>
      <c r="E101" s="355">
        <v>59</v>
      </c>
      <c r="F101" s="355">
        <v>212</v>
      </c>
      <c r="G101" s="355">
        <v>37</v>
      </c>
      <c r="H101" s="355">
        <v>26</v>
      </c>
      <c r="I101" s="355">
        <v>119</v>
      </c>
    </row>
    <row r="104" spans="1:9" ht="12.75" customHeight="1" x14ac:dyDescent="0.2">
      <c r="A104" s="12"/>
      <c r="B104" s="12"/>
      <c r="C104" s="60"/>
      <c r="E104" s="61"/>
      <c r="G104" s="58"/>
      <c r="H104" s="58"/>
      <c r="I104" s="59"/>
    </row>
    <row r="105" spans="1:9" x14ac:dyDescent="0.2">
      <c r="C105" s="60"/>
      <c r="E105" s="61"/>
      <c r="G105" s="58"/>
      <c r="H105" s="58"/>
      <c r="I105" s="59"/>
    </row>
    <row r="106" spans="1:9" x14ac:dyDescent="0.2">
      <c r="C106" s="60"/>
      <c r="E106" s="61"/>
      <c r="G106" s="58"/>
      <c r="H106" s="58"/>
      <c r="I106" s="59"/>
    </row>
    <row r="107" spans="1:9" x14ac:dyDescent="0.2">
      <c r="C107" s="60"/>
      <c r="E107" s="61"/>
      <c r="G107" s="58"/>
      <c r="H107" s="58"/>
      <c r="I107" s="59"/>
    </row>
    <row r="108" spans="1:9" x14ac:dyDescent="0.2">
      <c r="C108" s="60"/>
      <c r="E108" s="61"/>
      <c r="G108" s="58"/>
      <c r="H108" s="58"/>
      <c r="I108" s="59"/>
    </row>
    <row r="109" spans="1:9" x14ac:dyDescent="0.2">
      <c r="C109" s="60"/>
      <c r="E109" s="61"/>
      <c r="G109" s="58"/>
      <c r="H109" s="58"/>
      <c r="I109" s="59"/>
    </row>
    <row r="110" spans="1:9" x14ac:dyDescent="0.2">
      <c r="C110" s="60"/>
      <c r="E110" s="61"/>
      <c r="G110" s="58"/>
      <c r="H110" s="58"/>
      <c r="I110" s="59"/>
    </row>
    <row r="111" spans="1:9" x14ac:dyDescent="0.2">
      <c r="A111" s="9"/>
      <c r="B111" s="9"/>
      <c r="C111" s="60"/>
      <c r="E111" s="61"/>
      <c r="G111" s="58"/>
      <c r="H111" s="58"/>
      <c r="I111" s="59"/>
    </row>
    <row r="112" spans="1:9" x14ac:dyDescent="0.2">
      <c r="A112" s="9"/>
      <c r="B112" s="9"/>
      <c r="C112" s="60"/>
      <c r="E112" s="61"/>
      <c r="G112" s="58"/>
      <c r="H112" s="58"/>
      <c r="I112" s="59"/>
    </row>
    <row r="113" spans="1:9" x14ac:dyDescent="0.2">
      <c r="A113" s="9"/>
      <c r="B113" s="9"/>
      <c r="C113" s="60"/>
      <c r="E113" s="61"/>
      <c r="G113" s="58"/>
      <c r="H113" s="58"/>
      <c r="I113" s="59"/>
    </row>
    <row r="114" spans="1:9" x14ac:dyDescent="0.2">
      <c r="A114" s="9"/>
      <c r="B114" s="9"/>
      <c r="C114" s="60"/>
      <c r="E114" s="61"/>
      <c r="G114" s="58"/>
      <c r="H114" s="58"/>
    </row>
    <row r="115" spans="1:9" x14ac:dyDescent="0.2">
      <c r="A115" s="9"/>
      <c r="B115" s="9"/>
      <c r="C115" s="60"/>
      <c r="E115" s="61"/>
      <c r="G115" s="58"/>
      <c r="H115" s="58"/>
    </row>
    <row r="116" spans="1:9" x14ac:dyDescent="0.2">
      <c r="A116" s="9"/>
      <c r="B116" s="9"/>
      <c r="C116" s="60"/>
      <c r="G116" s="58"/>
      <c r="H116" s="58"/>
    </row>
    <row r="117" spans="1:9" x14ac:dyDescent="0.2">
      <c r="A117" s="9"/>
      <c r="B117" s="9"/>
      <c r="C117" s="60"/>
      <c r="G117" s="58"/>
      <c r="H117" s="58"/>
    </row>
    <row r="118" spans="1:9" x14ac:dyDescent="0.2">
      <c r="A118" s="9"/>
      <c r="B118" s="9"/>
      <c r="C118" s="60"/>
      <c r="G118" s="58"/>
      <c r="H118" s="58"/>
    </row>
    <row r="119" spans="1:9" x14ac:dyDescent="0.2">
      <c r="A119" s="9"/>
      <c r="B119" s="9"/>
      <c r="C119" s="60"/>
      <c r="G119" s="62"/>
      <c r="H119" s="58"/>
    </row>
    <row r="120" spans="1:9" x14ac:dyDescent="0.2">
      <c r="A120" s="9"/>
      <c r="B120" s="9"/>
      <c r="C120" s="60"/>
      <c r="G120" s="62"/>
      <c r="H120" s="58"/>
    </row>
    <row r="121" spans="1:9" x14ac:dyDescent="0.2">
      <c r="A121" s="9"/>
      <c r="B121" s="9"/>
      <c r="C121" s="60"/>
      <c r="G121" s="62"/>
      <c r="H121" s="58"/>
    </row>
    <row r="122" spans="1:9" x14ac:dyDescent="0.2">
      <c r="A122" s="9"/>
      <c r="B122" s="9"/>
      <c r="G122" s="62"/>
      <c r="H122" s="58"/>
    </row>
    <row r="123" spans="1:9" x14ac:dyDescent="0.2">
      <c r="A123" s="9"/>
      <c r="B123" s="9"/>
      <c r="G123" s="62"/>
      <c r="H123" s="58"/>
    </row>
    <row r="124" spans="1:9" x14ac:dyDescent="0.2">
      <c r="A124" s="9"/>
      <c r="B124" s="9"/>
      <c r="G124" s="62"/>
      <c r="H124" s="58"/>
    </row>
    <row r="125" spans="1:9" x14ac:dyDescent="0.2">
      <c r="A125" s="9"/>
      <c r="B125" s="9"/>
      <c r="G125" s="62"/>
      <c r="H125" s="58"/>
    </row>
    <row r="126" spans="1:9" x14ac:dyDescent="0.2">
      <c r="A126" s="9"/>
      <c r="B126" s="9"/>
      <c r="G126" s="62"/>
      <c r="H126" s="58"/>
    </row>
    <row r="127" spans="1:9" x14ac:dyDescent="0.2">
      <c r="A127" s="9"/>
      <c r="B127" s="9"/>
      <c r="G127" s="62"/>
      <c r="H127" s="58"/>
    </row>
    <row r="128" spans="1:9" x14ac:dyDescent="0.2">
      <c r="A128" s="9"/>
      <c r="B128" s="9"/>
      <c r="G128" s="62"/>
      <c r="H128" s="58"/>
    </row>
    <row r="129" spans="1:9" x14ac:dyDescent="0.2">
      <c r="A129" s="9"/>
      <c r="B129" s="9"/>
      <c r="C129" s="9"/>
      <c r="D129" s="9"/>
      <c r="E129" s="9"/>
      <c r="F129" s="9"/>
      <c r="G129" s="62"/>
      <c r="H129" s="9"/>
      <c r="I129" s="9"/>
    </row>
    <row r="130" spans="1:9" x14ac:dyDescent="0.2">
      <c r="C130" s="9"/>
      <c r="D130" s="9"/>
      <c r="E130" s="9"/>
      <c r="F130" s="9"/>
      <c r="G130" s="62"/>
      <c r="H130" s="9"/>
      <c r="I130" s="9"/>
    </row>
    <row r="131" spans="1:9" x14ac:dyDescent="0.2">
      <c r="C131" s="9"/>
      <c r="D131" s="9"/>
      <c r="E131" s="9"/>
      <c r="F131" s="9"/>
      <c r="G131" s="62"/>
      <c r="H131" s="9"/>
      <c r="I131" s="9"/>
    </row>
    <row r="145" spans="1:9" x14ac:dyDescent="0.2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2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2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2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2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2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2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2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2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2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2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2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2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2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2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2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2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2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2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2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2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2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2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2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2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2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2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2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2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2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2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2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2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2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2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2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2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2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2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2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2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2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2">
      <c r="A193" s="9"/>
      <c r="B193" s="9"/>
      <c r="C193" s="9"/>
      <c r="D193" s="9"/>
      <c r="E193" s="9"/>
      <c r="F193" s="9"/>
      <c r="G193" s="9"/>
      <c r="H193" s="9"/>
      <c r="I193" s="9"/>
    </row>
    <row r="194" spans="1:9" x14ac:dyDescent="0.2">
      <c r="A194" s="9"/>
      <c r="B194" s="9"/>
      <c r="C194" s="9"/>
      <c r="D194" s="9"/>
      <c r="E194" s="9"/>
      <c r="F194" s="9"/>
      <c r="G194" s="9"/>
      <c r="H194" s="9"/>
      <c r="I194" s="9"/>
    </row>
    <row r="195" spans="1:9" x14ac:dyDescent="0.2">
      <c r="A195" s="9"/>
      <c r="B195" s="9"/>
      <c r="C195" s="9"/>
      <c r="D195" s="9"/>
      <c r="E195" s="9"/>
      <c r="F195" s="9"/>
      <c r="G195" s="9"/>
      <c r="H195" s="9"/>
      <c r="I195" s="9"/>
    </row>
    <row r="196" spans="1:9" x14ac:dyDescent="0.2">
      <c r="A196" s="9"/>
      <c r="B196" s="9"/>
      <c r="C196" s="9"/>
      <c r="D196" s="9"/>
      <c r="E196" s="9"/>
      <c r="F196" s="9"/>
      <c r="G196" s="9"/>
      <c r="H196" s="9"/>
      <c r="I196" s="9"/>
    </row>
    <row r="197" spans="1:9" x14ac:dyDescent="0.2">
      <c r="A197" s="9"/>
      <c r="B197" s="9"/>
      <c r="C197" s="9"/>
      <c r="D197" s="9"/>
      <c r="E197" s="9"/>
      <c r="F197" s="9"/>
      <c r="G197" s="9"/>
      <c r="H197" s="9"/>
      <c r="I197" s="9"/>
    </row>
    <row r="198" spans="1:9" x14ac:dyDescent="0.2">
      <c r="A198" s="9"/>
      <c r="B198" s="9"/>
      <c r="C198" s="9"/>
      <c r="D198" s="9"/>
      <c r="E198" s="9"/>
      <c r="F198" s="9"/>
      <c r="G198" s="9"/>
      <c r="H198" s="9"/>
      <c r="I198" s="9"/>
    </row>
    <row r="199" spans="1:9" x14ac:dyDescent="0.2">
      <c r="A199" s="9"/>
      <c r="B199" s="9"/>
      <c r="C199" s="9"/>
      <c r="D199" s="9"/>
      <c r="E199" s="9"/>
      <c r="F199" s="9"/>
      <c r="G199" s="9"/>
      <c r="H199" s="9"/>
      <c r="I199" s="9"/>
    </row>
    <row r="200" spans="1:9" x14ac:dyDescent="0.2">
      <c r="A200" s="9"/>
      <c r="B200" s="9"/>
      <c r="C200" s="9"/>
      <c r="D200" s="9"/>
      <c r="E200" s="9"/>
      <c r="F200" s="9"/>
      <c r="G200" s="9"/>
      <c r="H200" s="9"/>
      <c r="I200" s="9"/>
    </row>
    <row r="201" spans="1:9" x14ac:dyDescent="0.2">
      <c r="A201" s="9"/>
      <c r="B201" s="9"/>
      <c r="C201" s="9"/>
      <c r="D201" s="9"/>
      <c r="E201" s="9"/>
      <c r="F201" s="9"/>
      <c r="G201" s="9"/>
      <c r="H201" s="9"/>
      <c r="I201" s="9"/>
    </row>
    <row r="202" spans="1:9" x14ac:dyDescent="0.2">
      <c r="A202" s="9"/>
      <c r="B202" s="9"/>
      <c r="C202" s="9"/>
      <c r="D202" s="9"/>
      <c r="E202" s="9"/>
      <c r="F202" s="9"/>
      <c r="G202" s="9"/>
      <c r="H202" s="9"/>
      <c r="I202" s="9"/>
    </row>
    <row r="203" spans="1:9" x14ac:dyDescent="0.2">
      <c r="A203" s="9"/>
      <c r="B203" s="9"/>
      <c r="C203" s="9"/>
      <c r="D203" s="9"/>
      <c r="E203" s="9"/>
      <c r="F203" s="9"/>
      <c r="G203" s="9"/>
      <c r="H203" s="9"/>
      <c r="I203" s="9"/>
    </row>
    <row r="204" spans="1:9" x14ac:dyDescent="0.2">
      <c r="A204" s="9"/>
      <c r="B204" s="9"/>
      <c r="C204" s="9"/>
      <c r="D204" s="9"/>
      <c r="E204" s="9"/>
      <c r="F204" s="9"/>
      <c r="G204" s="9"/>
      <c r="H204" s="9"/>
      <c r="I204" s="9"/>
    </row>
    <row r="205" spans="1:9" x14ac:dyDescent="0.2">
      <c r="A205" s="9"/>
      <c r="B205" s="9"/>
      <c r="C205" s="9"/>
      <c r="D205" s="9"/>
      <c r="E205" s="9"/>
      <c r="F205" s="9"/>
      <c r="G205" s="9"/>
      <c r="H205" s="9"/>
      <c r="I205" s="9"/>
    </row>
    <row r="206" spans="1:9" x14ac:dyDescent="0.2">
      <c r="A206" s="9"/>
      <c r="B206" s="9"/>
      <c r="C206" s="9"/>
      <c r="D206" s="9"/>
      <c r="E206" s="9"/>
      <c r="F206" s="9"/>
      <c r="G206" s="9"/>
      <c r="H206" s="9"/>
      <c r="I206" s="9"/>
    </row>
    <row r="207" spans="1:9" x14ac:dyDescent="0.2">
      <c r="A207" s="9"/>
      <c r="B207" s="9"/>
      <c r="C207" s="9"/>
      <c r="D207" s="9"/>
      <c r="E207" s="9"/>
      <c r="F207" s="9"/>
      <c r="G207" s="9"/>
      <c r="H207" s="9"/>
      <c r="I207" s="9"/>
    </row>
    <row r="208" spans="1:9" x14ac:dyDescent="0.2">
      <c r="A208" s="9"/>
      <c r="B208" s="9"/>
      <c r="C208" s="9"/>
      <c r="D208" s="9"/>
      <c r="E208" s="9"/>
      <c r="F208" s="9"/>
      <c r="G208" s="9"/>
      <c r="H208" s="9"/>
      <c r="I208" s="9"/>
    </row>
    <row r="209" spans="1:9" x14ac:dyDescent="0.2">
      <c r="A209" s="9"/>
      <c r="B209" s="9"/>
      <c r="C209" s="9"/>
      <c r="D209" s="9"/>
      <c r="E209" s="9"/>
      <c r="F209" s="9"/>
      <c r="G209" s="9"/>
      <c r="H209" s="9"/>
      <c r="I209" s="9"/>
    </row>
    <row r="210" spans="1:9" x14ac:dyDescent="0.2">
      <c r="A210" s="9"/>
      <c r="B210" s="9"/>
      <c r="C210" s="9"/>
      <c r="D210" s="9"/>
      <c r="E210" s="9"/>
      <c r="F210" s="9"/>
      <c r="G210" s="9"/>
      <c r="H210" s="9"/>
      <c r="I210" s="9"/>
    </row>
    <row r="211" spans="1:9" x14ac:dyDescent="0.2">
      <c r="A211" s="9"/>
      <c r="B211" s="9"/>
      <c r="C211" s="9"/>
      <c r="D211" s="9"/>
      <c r="E211" s="9"/>
      <c r="F211" s="9"/>
      <c r="G211" s="9"/>
      <c r="H211" s="9"/>
      <c r="I211" s="9"/>
    </row>
    <row r="212" spans="1:9" x14ac:dyDescent="0.2">
      <c r="A212" s="9"/>
      <c r="B212" s="9"/>
      <c r="C212" s="9"/>
      <c r="D212" s="9"/>
      <c r="E212" s="9"/>
      <c r="F212" s="9"/>
      <c r="G212" s="9"/>
      <c r="H212" s="9"/>
      <c r="I212" s="9"/>
    </row>
    <row r="213" spans="1:9" x14ac:dyDescent="0.2">
      <c r="A213" s="9"/>
      <c r="B213" s="9"/>
      <c r="C213" s="9"/>
      <c r="D213" s="9"/>
      <c r="E213" s="9"/>
      <c r="F213" s="9"/>
      <c r="G213" s="9"/>
      <c r="H213" s="9"/>
      <c r="I213" s="9"/>
    </row>
    <row r="214" spans="1:9" x14ac:dyDescent="0.2">
      <c r="A214" s="9"/>
      <c r="B214" s="9"/>
      <c r="C214" s="9"/>
      <c r="D214" s="9"/>
      <c r="E214" s="9"/>
      <c r="F214" s="9"/>
      <c r="G214" s="9"/>
      <c r="H214" s="9"/>
      <c r="I214" s="9"/>
    </row>
    <row r="215" spans="1:9" x14ac:dyDescent="0.2">
      <c r="A215" s="9"/>
      <c r="B215" s="9"/>
      <c r="C215" s="9"/>
      <c r="D215" s="9"/>
      <c r="E215" s="9"/>
      <c r="F215" s="9"/>
      <c r="G215" s="9"/>
      <c r="H215" s="9"/>
      <c r="I215" s="9"/>
    </row>
    <row r="216" spans="1:9" x14ac:dyDescent="0.2">
      <c r="A216" s="9"/>
      <c r="B216" s="9"/>
      <c r="C216" s="9"/>
      <c r="D216" s="9"/>
      <c r="E216" s="9"/>
      <c r="F216" s="9"/>
      <c r="G216" s="9"/>
      <c r="H216" s="9"/>
      <c r="I216" s="9"/>
    </row>
    <row r="217" spans="1:9" x14ac:dyDescent="0.2">
      <c r="A217" s="9"/>
      <c r="B217" s="9"/>
      <c r="C217" s="9"/>
      <c r="D217" s="9"/>
      <c r="E217" s="9"/>
      <c r="F217" s="9"/>
      <c r="G217" s="9"/>
      <c r="H217" s="9"/>
      <c r="I217" s="9"/>
    </row>
    <row r="218" spans="1:9" x14ac:dyDescent="0.2">
      <c r="A218" s="9"/>
      <c r="B218" s="9"/>
      <c r="C218" s="9"/>
      <c r="D218" s="9"/>
      <c r="E218" s="9"/>
      <c r="F218" s="9"/>
      <c r="G218" s="9"/>
      <c r="H218" s="9"/>
      <c r="I218" s="9"/>
    </row>
    <row r="219" spans="1:9" x14ac:dyDescent="0.2">
      <c r="A219" s="9"/>
      <c r="B219" s="9"/>
      <c r="C219" s="9"/>
      <c r="D219" s="9"/>
      <c r="E219" s="9"/>
      <c r="F219" s="9"/>
      <c r="G219" s="9"/>
      <c r="H219" s="9"/>
      <c r="I219" s="9"/>
    </row>
    <row r="220" spans="1:9" x14ac:dyDescent="0.2">
      <c r="A220" s="9"/>
      <c r="B220" s="9"/>
      <c r="C220" s="9"/>
      <c r="D220" s="9"/>
      <c r="E220" s="9"/>
      <c r="F220" s="9"/>
      <c r="G220" s="9"/>
      <c r="H220" s="9"/>
      <c r="I220" s="9"/>
    </row>
    <row r="221" spans="1:9" x14ac:dyDescent="0.2">
      <c r="A221" s="9"/>
      <c r="B221" s="9"/>
      <c r="C221" s="9"/>
      <c r="D221" s="9"/>
      <c r="E221" s="9"/>
      <c r="F221" s="9"/>
      <c r="G221" s="9"/>
      <c r="H221" s="9"/>
      <c r="I221" s="9"/>
    </row>
    <row r="222" spans="1:9" x14ac:dyDescent="0.2">
      <c r="A222" s="9"/>
      <c r="B222" s="9"/>
      <c r="C222" s="9"/>
      <c r="D222" s="9"/>
      <c r="E222" s="9"/>
      <c r="F222" s="9"/>
      <c r="G222" s="9"/>
      <c r="H222" s="9"/>
      <c r="I222" s="9"/>
    </row>
    <row r="223" spans="1:9" x14ac:dyDescent="0.2">
      <c r="A223" s="9"/>
      <c r="B223" s="9"/>
      <c r="C223" s="9"/>
      <c r="D223" s="9"/>
      <c r="E223" s="9"/>
      <c r="F223" s="9"/>
      <c r="G223" s="9"/>
      <c r="H223" s="9"/>
      <c r="I223" s="9"/>
    </row>
    <row r="224" spans="1:9" x14ac:dyDescent="0.2">
      <c r="A224" s="9"/>
      <c r="B224" s="9"/>
      <c r="C224" s="9"/>
      <c r="D224" s="9"/>
      <c r="E224" s="9"/>
      <c r="F224" s="9"/>
      <c r="G224" s="9"/>
      <c r="H224" s="9"/>
      <c r="I224" s="9"/>
    </row>
    <row r="225" spans="1:9" x14ac:dyDescent="0.2">
      <c r="A225" s="9"/>
      <c r="B225" s="9"/>
      <c r="C225" s="9"/>
      <c r="D225" s="9"/>
      <c r="E225" s="9"/>
      <c r="F225" s="9"/>
      <c r="G225" s="9"/>
      <c r="H225" s="9"/>
      <c r="I225" s="9"/>
    </row>
    <row r="226" spans="1:9" x14ac:dyDescent="0.2">
      <c r="A226" s="9"/>
      <c r="B226" s="9"/>
      <c r="C226" s="9"/>
      <c r="D226" s="9"/>
      <c r="E226" s="9"/>
      <c r="F226" s="9"/>
      <c r="G226" s="9"/>
      <c r="H226" s="9"/>
      <c r="I226" s="9"/>
    </row>
    <row r="227" spans="1:9" x14ac:dyDescent="0.2">
      <c r="A227" s="9"/>
      <c r="B227" s="9"/>
      <c r="C227" s="9"/>
      <c r="D227" s="9"/>
      <c r="E227" s="9"/>
      <c r="F227" s="9"/>
      <c r="G227" s="9"/>
      <c r="H227" s="9"/>
      <c r="I227" s="9"/>
    </row>
    <row r="228" spans="1:9" x14ac:dyDescent="0.2">
      <c r="A228" s="9"/>
      <c r="B228" s="9"/>
      <c r="C228" s="9"/>
      <c r="D228" s="9"/>
      <c r="E228" s="9"/>
      <c r="F228" s="9"/>
      <c r="G228" s="9"/>
      <c r="H228" s="9"/>
      <c r="I228" s="9"/>
    </row>
    <row r="229" spans="1:9" x14ac:dyDescent="0.2">
      <c r="A229" s="9"/>
      <c r="B229" s="9"/>
      <c r="C229" s="9"/>
      <c r="D229" s="9"/>
      <c r="E229" s="9"/>
      <c r="F229" s="9"/>
      <c r="G229" s="9"/>
      <c r="H229" s="9"/>
      <c r="I229" s="9"/>
    </row>
    <row r="230" spans="1:9" x14ac:dyDescent="0.2">
      <c r="A230" s="9"/>
      <c r="B230" s="9"/>
      <c r="C230" s="9"/>
      <c r="D230" s="9"/>
      <c r="E230" s="9"/>
      <c r="F230" s="9"/>
      <c r="G230" s="9"/>
      <c r="H230" s="9"/>
      <c r="I230" s="9"/>
    </row>
    <row r="231" spans="1:9" x14ac:dyDescent="0.2">
      <c r="A231" s="9"/>
      <c r="B231" s="9"/>
      <c r="C231" s="9"/>
      <c r="D231" s="9"/>
      <c r="E231" s="9"/>
      <c r="F231" s="9"/>
      <c r="G231" s="9"/>
      <c r="H231" s="9"/>
      <c r="I231" s="9"/>
    </row>
    <row r="232" spans="1:9" x14ac:dyDescent="0.2">
      <c r="A232" s="9"/>
      <c r="B232" s="9"/>
      <c r="C232" s="9"/>
      <c r="D232" s="9"/>
      <c r="E232" s="9"/>
      <c r="F232" s="9"/>
      <c r="G232" s="9"/>
      <c r="H232" s="9"/>
      <c r="I232" s="9"/>
    </row>
    <row r="233" spans="1:9" x14ac:dyDescent="0.2">
      <c r="A233" s="9"/>
      <c r="B233" s="9"/>
      <c r="C233" s="9"/>
      <c r="D233" s="9"/>
      <c r="E233" s="9"/>
      <c r="F233" s="9"/>
      <c r="G233" s="9"/>
      <c r="H233" s="9"/>
      <c r="I233" s="9"/>
    </row>
    <row r="234" spans="1:9" x14ac:dyDescent="0.2">
      <c r="A234" s="9"/>
      <c r="B234" s="9"/>
      <c r="C234" s="9"/>
      <c r="D234" s="9"/>
      <c r="E234" s="9"/>
      <c r="F234" s="9"/>
      <c r="G234" s="9"/>
      <c r="H234" s="9"/>
      <c r="I234" s="9"/>
    </row>
    <row r="235" spans="1:9" x14ac:dyDescent="0.2">
      <c r="A235" s="9"/>
      <c r="B235" s="9"/>
      <c r="C235" s="9"/>
      <c r="D235" s="9"/>
      <c r="E235" s="9"/>
      <c r="F235" s="9"/>
      <c r="G235" s="9"/>
      <c r="H235" s="9"/>
      <c r="I235" s="9"/>
    </row>
    <row r="236" spans="1:9" x14ac:dyDescent="0.2">
      <c r="A236" s="9"/>
      <c r="B236" s="9"/>
      <c r="C236" s="9"/>
      <c r="D236" s="9"/>
      <c r="E236" s="9"/>
      <c r="F236" s="9"/>
      <c r="G236" s="9"/>
      <c r="H236" s="9"/>
      <c r="I236" s="9"/>
    </row>
    <row r="237" spans="1:9" x14ac:dyDescent="0.2">
      <c r="A237" s="9"/>
      <c r="B237" s="9"/>
      <c r="C237" s="9"/>
      <c r="D237" s="9"/>
      <c r="E237" s="9"/>
      <c r="F237" s="9"/>
      <c r="G237" s="9"/>
      <c r="H237" s="9"/>
      <c r="I237" s="9"/>
    </row>
    <row r="238" spans="1:9" x14ac:dyDescent="0.2">
      <c r="A238" s="9"/>
      <c r="B238" s="9"/>
      <c r="C238" s="9"/>
      <c r="D238" s="9"/>
      <c r="E238" s="9"/>
      <c r="F238" s="9"/>
      <c r="G238" s="9"/>
      <c r="H238" s="9"/>
      <c r="I238" s="9"/>
    </row>
    <row r="239" spans="1:9" x14ac:dyDescent="0.2">
      <c r="A239" s="9"/>
      <c r="B239" s="9"/>
      <c r="C239" s="9"/>
      <c r="D239" s="9"/>
      <c r="E239" s="9"/>
      <c r="F239" s="9"/>
      <c r="G239" s="9"/>
      <c r="H239" s="9"/>
      <c r="I239" s="9"/>
    </row>
    <row r="240" spans="1:9" x14ac:dyDescent="0.2">
      <c r="A240" s="9"/>
      <c r="B240" s="9"/>
      <c r="C240" s="9"/>
      <c r="D240" s="9"/>
      <c r="E240" s="9"/>
      <c r="F240" s="9"/>
      <c r="G240" s="9"/>
      <c r="H240" s="9"/>
      <c r="I240" s="9"/>
    </row>
    <row r="241" spans="1:9" x14ac:dyDescent="0.2">
      <c r="A241" s="9"/>
      <c r="B241" s="9"/>
      <c r="C241" s="9"/>
      <c r="D241" s="9"/>
      <c r="E241" s="9"/>
      <c r="F241" s="9"/>
      <c r="G241" s="9"/>
      <c r="H241" s="9"/>
      <c r="I241" s="9"/>
    </row>
    <row r="242" spans="1:9" x14ac:dyDescent="0.2">
      <c r="A242" s="9"/>
      <c r="B242" s="9"/>
      <c r="C242" s="9"/>
      <c r="D242" s="9"/>
      <c r="E242" s="9"/>
      <c r="F242" s="9"/>
      <c r="G242" s="9"/>
      <c r="H242" s="9"/>
      <c r="I242" s="9"/>
    </row>
    <row r="243" spans="1:9" x14ac:dyDescent="0.2">
      <c r="A243" s="9"/>
      <c r="B243" s="9"/>
      <c r="C243" s="9"/>
      <c r="D243" s="9"/>
      <c r="E243" s="9"/>
      <c r="F243" s="9"/>
      <c r="G243" s="9"/>
      <c r="H243" s="9"/>
      <c r="I243" s="9"/>
    </row>
    <row r="244" spans="1:9" x14ac:dyDescent="0.2">
      <c r="A244" s="9"/>
      <c r="B244" s="9"/>
      <c r="C244" s="9"/>
      <c r="D244" s="9"/>
      <c r="E244" s="9"/>
      <c r="F244" s="9"/>
      <c r="G244" s="9"/>
      <c r="H244" s="9"/>
      <c r="I244" s="9"/>
    </row>
    <row r="245" spans="1:9" x14ac:dyDescent="0.2">
      <c r="A245" s="9"/>
      <c r="B245" s="9"/>
      <c r="C245" s="9"/>
      <c r="D245" s="9"/>
      <c r="E245" s="9"/>
      <c r="F245" s="9"/>
      <c r="G245" s="9"/>
      <c r="H245" s="9"/>
      <c r="I245" s="9"/>
    </row>
    <row r="246" spans="1:9" x14ac:dyDescent="0.2">
      <c r="A246" s="9"/>
      <c r="B246" s="9"/>
      <c r="C246" s="9"/>
      <c r="D246" s="9"/>
      <c r="E246" s="9"/>
      <c r="F246" s="9"/>
      <c r="G246" s="9"/>
      <c r="H246" s="9"/>
      <c r="I246" s="9"/>
    </row>
    <row r="247" spans="1:9" x14ac:dyDescent="0.2">
      <c r="A247" s="9"/>
      <c r="B247" s="9"/>
      <c r="C247" s="9"/>
      <c r="D247" s="9"/>
      <c r="E247" s="9"/>
      <c r="F247" s="9"/>
      <c r="G247" s="9"/>
      <c r="H247" s="9"/>
      <c r="I247" s="9"/>
    </row>
    <row r="248" spans="1:9" x14ac:dyDescent="0.2">
      <c r="A248" s="9"/>
      <c r="B248" s="9"/>
      <c r="C248" s="9"/>
      <c r="D248" s="9"/>
      <c r="E248" s="9"/>
      <c r="F248" s="9"/>
      <c r="G248" s="9"/>
      <c r="H248" s="9"/>
      <c r="I248" s="9"/>
    </row>
    <row r="249" spans="1:9" x14ac:dyDescent="0.2">
      <c r="A249" s="9"/>
      <c r="B249" s="9"/>
      <c r="C249" s="9"/>
      <c r="D249" s="9"/>
      <c r="E249" s="9"/>
      <c r="F249" s="9"/>
      <c r="G249" s="9"/>
      <c r="H249" s="9"/>
      <c r="I249" s="9"/>
    </row>
    <row r="250" spans="1:9" x14ac:dyDescent="0.2">
      <c r="A250" s="9"/>
      <c r="B250" s="9"/>
      <c r="C250" s="9"/>
      <c r="D250" s="9"/>
      <c r="E250" s="9"/>
      <c r="F250" s="9"/>
      <c r="G250" s="9"/>
      <c r="H250" s="9"/>
      <c r="I250" s="9"/>
    </row>
    <row r="251" spans="1:9" x14ac:dyDescent="0.2">
      <c r="A251" s="9"/>
      <c r="B251" s="9"/>
      <c r="C251" s="9"/>
      <c r="D251" s="9"/>
      <c r="E251" s="9"/>
      <c r="F251" s="9"/>
      <c r="G251" s="9"/>
      <c r="H251" s="9"/>
      <c r="I251" s="9"/>
    </row>
    <row r="252" spans="1:9" x14ac:dyDescent="0.2">
      <c r="A252" s="9"/>
      <c r="B252" s="9"/>
      <c r="C252" s="9"/>
      <c r="D252" s="9"/>
      <c r="E252" s="9"/>
      <c r="F252" s="9"/>
      <c r="G252" s="9"/>
      <c r="H252" s="9"/>
      <c r="I252" s="9"/>
    </row>
    <row r="253" spans="1:9" x14ac:dyDescent="0.2">
      <c r="A253" s="9"/>
      <c r="B253" s="9"/>
      <c r="C253" s="9"/>
      <c r="D253" s="9"/>
      <c r="E253" s="9"/>
      <c r="F253" s="9"/>
      <c r="G253" s="9"/>
      <c r="H253" s="9"/>
      <c r="I253" s="9"/>
    </row>
    <row r="254" spans="1:9" x14ac:dyDescent="0.2">
      <c r="A254" s="9"/>
      <c r="B254" s="9"/>
      <c r="C254" s="9"/>
      <c r="D254" s="9"/>
      <c r="E254" s="9"/>
      <c r="F254" s="9"/>
      <c r="G254" s="9"/>
      <c r="H254" s="9"/>
      <c r="I254" s="9"/>
    </row>
    <row r="255" spans="1:9" x14ac:dyDescent="0.2">
      <c r="A255" s="9"/>
      <c r="B255" s="9"/>
      <c r="C255" s="9"/>
      <c r="D255" s="9"/>
      <c r="E255" s="9"/>
      <c r="F255" s="9"/>
      <c r="G255" s="9"/>
      <c r="H255" s="9"/>
      <c r="I255" s="9"/>
    </row>
    <row r="256" spans="1:9" x14ac:dyDescent="0.2">
      <c r="A256" s="9"/>
      <c r="B256" s="9"/>
      <c r="C256" s="9"/>
      <c r="D256" s="9"/>
      <c r="E256" s="9"/>
      <c r="F256" s="9"/>
      <c r="G256" s="9"/>
      <c r="H256" s="9"/>
      <c r="I256" s="9"/>
    </row>
    <row r="257" spans="1:9" x14ac:dyDescent="0.2">
      <c r="A257" s="9"/>
      <c r="B257" s="9"/>
      <c r="C257" s="9"/>
      <c r="D257" s="9"/>
      <c r="E257" s="9"/>
      <c r="F257" s="9"/>
      <c r="G257" s="9"/>
      <c r="H257" s="9"/>
      <c r="I257" s="9"/>
    </row>
    <row r="258" spans="1:9" x14ac:dyDescent="0.2">
      <c r="A258" s="9"/>
      <c r="B258" s="9"/>
      <c r="C258" s="9"/>
      <c r="D258" s="9"/>
      <c r="E258" s="9"/>
      <c r="F258" s="9"/>
      <c r="G258" s="9"/>
      <c r="H258" s="9"/>
      <c r="I258" s="9"/>
    </row>
    <row r="259" spans="1:9" x14ac:dyDescent="0.2">
      <c r="A259" s="9"/>
      <c r="B259" s="9"/>
      <c r="C259" s="9"/>
      <c r="D259" s="9"/>
      <c r="E259" s="9"/>
      <c r="F259" s="9"/>
      <c r="G259" s="9"/>
      <c r="H259" s="9"/>
      <c r="I259" s="9"/>
    </row>
    <row r="260" spans="1:9" x14ac:dyDescent="0.2">
      <c r="A260" s="9"/>
      <c r="B260" s="9"/>
      <c r="C260" s="9"/>
      <c r="D260" s="9"/>
      <c r="E260" s="9"/>
      <c r="F260" s="9"/>
      <c r="G260" s="9"/>
      <c r="H260" s="9"/>
      <c r="I260" s="9"/>
    </row>
    <row r="261" spans="1:9" x14ac:dyDescent="0.2">
      <c r="A261" s="9"/>
      <c r="B261" s="9"/>
      <c r="C261" s="9"/>
      <c r="D261" s="9"/>
      <c r="E261" s="9"/>
      <c r="F261" s="9"/>
      <c r="G261" s="9"/>
      <c r="H261" s="9"/>
      <c r="I261" s="9"/>
    </row>
    <row r="262" spans="1:9" x14ac:dyDescent="0.2">
      <c r="A262" s="9"/>
      <c r="B262" s="9"/>
      <c r="C262" s="9"/>
      <c r="D262" s="9"/>
      <c r="E262" s="9"/>
      <c r="F262" s="9"/>
      <c r="G262" s="9"/>
      <c r="H262" s="9"/>
      <c r="I262" s="9"/>
    </row>
    <row r="263" spans="1:9" x14ac:dyDescent="0.2">
      <c r="A263" s="9"/>
      <c r="B263" s="9"/>
      <c r="C263" s="9"/>
      <c r="D263" s="9"/>
      <c r="E263" s="9"/>
      <c r="F263" s="9"/>
      <c r="G263" s="9"/>
      <c r="H263" s="9"/>
      <c r="I263" s="9"/>
    </row>
    <row r="264" spans="1:9" x14ac:dyDescent="0.2">
      <c r="A264" s="9"/>
      <c r="B264" s="9"/>
      <c r="C264" s="9"/>
      <c r="D264" s="9"/>
      <c r="E264" s="9"/>
      <c r="F264" s="9"/>
      <c r="G264" s="9"/>
      <c r="H264" s="9"/>
      <c r="I264" s="9"/>
    </row>
    <row r="265" spans="1:9" x14ac:dyDescent="0.2">
      <c r="A265" s="9"/>
      <c r="B265" s="9"/>
      <c r="C265" s="9"/>
      <c r="D265" s="9"/>
      <c r="E265" s="9"/>
      <c r="F265" s="9"/>
      <c r="G265" s="9"/>
      <c r="H265" s="9"/>
      <c r="I265" s="9"/>
    </row>
    <row r="266" spans="1:9" x14ac:dyDescent="0.2">
      <c r="A266" s="9"/>
      <c r="B266" s="9"/>
      <c r="C266" s="9"/>
      <c r="D266" s="9"/>
      <c r="E266" s="9"/>
      <c r="F266" s="9"/>
      <c r="G266" s="9"/>
      <c r="H266" s="9"/>
      <c r="I266" s="9"/>
    </row>
    <row r="267" spans="1:9" x14ac:dyDescent="0.2">
      <c r="A267" s="9"/>
      <c r="B267" s="9"/>
      <c r="C267" s="9"/>
      <c r="D267" s="9"/>
      <c r="E267" s="9"/>
      <c r="F267" s="9"/>
      <c r="G267" s="9"/>
      <c r="H267" s="9"/>
      <c r="I267" s="9"/>
    </row>
    <row r="268" spans="1:9" x14ac:dyDescent="0.2">
      <c r="A268" s="9"/>
      <c r="B268" s="9"/>
      <c r="C268" s="9"/>
      <c r="D268" s="9"/>
      <c r="E268" s="9"/>
      <c r="F268" s="9"/>
      <c r="G268" s="9"/>
      <c r="H268" s="9"/>
      <c r="I268" s="9"/>
    </row>
    <row r="269" spans="1:9" x14ac:dyDescent="0.2">
      <c r="A269" s="9"/>
      <c r="B269" s="9"/>
      <c r="C269" s="9"/>
      <c r="D269" s="9"/>
      <c r="E269" s="9"/>
      <c r="F269" s="9"/>
      <c r="G269" s="9"/>
      <c r="H269" s="9"/>
      <c r="I269" s="9"/>
    </row>
    <row r="270" spans="1:9" x14ac:dyDescent="0.2">
      <c r="A270" s="9"/>
      <c r="B270" s="9"/>
      <c r="C270" s="9"/>
      <c r="D270" s="9"/>
      <c r="E270" s="9"/>
      <c r="F270" s="9"/>
      <c r="G270" s="9"/>
      <c r="H270" s="9"/>
      <c r="I270" s="9"/>
    </row>
    <row r="271" spans="1:9" x14ac:dyDescent="0.2">
      <c r="A271" s="9"/>
      <c r="B271" s="9"/>
      <c r="C271" s="9"/>
      <c r="D271" s="9"/>
      <c r="E271" s="9"/>
      <c r="F271" s="9"/>
      <c r="G271" s="9"/>
      <c r="H271" s="9"/>
      <c r="I271" s="9"/>
    </row>
    <row r="272" spans="1:9" x14ac:dyDescent="0.2">
      <c r="A272" s="9"/>
      <c r="B272" s="9"/>
      <c r="C272" s="9"/>
      <c r="D272" s="9"/>
      <c r="E272" s="9"/>
      <c r="F272" s="9"/>
      <c r="G272" s="9"/>
      <c r="H272" s="9"/>
      <c r="I272" s="9"/>
    </row>
    <row r="273" spans="1:9" x14ac:dyDescent="0.2">
      <c r="A273" s="9"/>
      <c r="B273" s="9"/>
      <c r="C273" s="9"/>
      <c r="D273" s="9"/>
      <c r="E273" s="9"/>
      <c r="F273" s="9"/>
      <c r="G273" s="9"/>
      <c r="H273" s="9"/>
      <c r="I273" s="9"/>
    </row>
    <row r="274" spans="1:9" x14ac:dyDescent="0.2">
      <c r="A274" s="9"/>
      <c r="B274" s="9"/>
      <c r="C274" s="9"/>
      <c r="D274" s="9"/>
      <c r="E274" s="9"/>
      <c r="F274" s="9"/>
      <c r="G274" s="9"/>
      <c r="H274" s="9"/>
      <c r="I274" s="9"/>
    </row>
    <row r="275" spans="1:9" x14ac:dyDescent="0.2">
      <c r="A275" s="9"/>
      <c r="B275" s="9"/>
      <c r="C275" s="9"/>
      <c r="D275" s="9"/>
      <c r="E275" s="9"/>
      <c r="F275" s="9"/>
      <c r="G275" s="9"/>
      <c r="H275" s="9"/>
      <c r="I275" s="9"/>
    </row>
    <row r="276" spans="1:9" x14ac:dyDescent="0.2">
      <c r="A276" s="9"/>
      <c r="B276" s="9"/>
      <c r="C276" s="9"/>
      <c r="D276" s="9"/>
      <c r="E276" s="9"/>
      <c r="F276" s="9"/>
      <c r="G276" s="9"/>
      <c r="H276" s="9"/>
      <c r="I276" s="9"/>
    </row>
    <row r="277" spans="1:9" x14ac:dyDescent="0.2">
      <c r="A277" s="9"/>
      <c r="B277" s="9"/>
      <c r="C277" s="9"/>
      <c r="D277" s="9"/>
      <c r="E277" s="9"/>
      <c r="F277" s="9"/>
      <c r="G277" s="9"/>
      <c r="H277" s="9"/>
      <c r="I277" s="9"/>
    </row>
    <row r="278" spans="1:9" x14ac:dyDescent="0.2">
      <c r="A278" s="9"/>
      <c r="B278" s="9"/>
      <c r="C278" s="9"/>
      <c r="D278" s="9"/>
      <c r="E278" s="9"/>
      <c r="F278" s="9"/>
      <c r="G278" s="9"/>
      <c r="H278" s="9"/>
      <c r="I278" s="9"/>
    </row>
    <row r="279" spans="1:9" x14ac:dyDescent="0.2">
      <c r="A279" s="9"/>
      <c r="B279" s="9"/>
      <c r="C279" s="9"/>
      <c r="D279" s="9"/>
      <c r="E279" s="9"/>
      <c r="F279" s="9"/>
      <c r="G279" s="9"/>
      <c r="H279" s="9"/>
      <c r="I279" s="9"/>
    </row>
    <row r="280" spans="1:9" x14ac:dyDescent="0.2">
      <c r="A280" s="9"/>
      <c r="B280" s="9"/>
      <c r="C280" s="9"/>
      <c r="D280" s="9"/>
      <c r="E280" s="9"/>
      <c r="F280" s="9"/>
      <c r="G280" s="9"/>
      <c r="H280" s="9"/>
      <c r="I280" s="9"/>
    </row>
    <row r="281" spans="1:9" x14ac:dyDescent="0.2">
      <c r="A281" s="9"/>
      <c r="B281" s="9"/>
      <c r="C281" s="9"/>
      <c r="D281" s="9"/>
      <c r="E281" s="9"/>
      <c r="F281" s="9"/>
      <c r="G281" s="9"/>
      <c r="H281" s="9"/>
      <c r="I281" s="9"/>
    </row>
    <row r="282" spans="1:9" x14ac:dyDescent="0.2">
      <c r="A282" s="9"/>
      <c r="B282" s="9"/>
      <c r="C282" s="9"/>
      <c r="D282" s="9"/>
      <c r="E282" s="9"/>
      <c r="F282" s="9"/>
      <c r="G282" s="9"/>
      <c r="H282" s="9"/>
      <c r="I282" s="9"/>
    </row>
    <row r="283" spans="1:9" x14ac:dyDescent="0.2">
      <c r="A283" s="9"/>
      <c r="B283" s="9"/>
      <c r="C283" s="9"/>
      <c r="D283" s="9"/>
      <c r="E283" s="9"/>
      <c r="F283" s="9"/>
      <c r="G283" s="9"/>
      <c r="H283" s="9"/>
      <c r="I283" s="9"/>
    </row>
    <row r="284" spans="1:9" x14ac:dyDescent="0.2">
      <c r="A284" s="9"/>
      <c r="B284" s="9"/>
      <c r="C284" s="9"/>
      <c r="D284" s="9"/>
      <c r="E284" s="9"/>
      <c r="F284" s="9"/>
      <c r="G284" s="9"/>
      <c r="H284" s="9"/>
      <c r="I284" s="9"/>
    </row>
    <row r="285" spans="1:9" x14ac:dyDescent="0.2">
      <c r="A285" s="9"/>
      <c r="B285" s="9"/>
      <c r="C285" s="9"/>
      <c r="D285" s="9"/>
      <c r="E285" s="9"/>
      <c r="F285" s="9"/>
      <c r="G285" s="9"/>
      <c r="H285" s="9"/>
      <c r="I285" s="9"/>
    </row>
    <row r="286" spans="1:9" x14ac:dyDescent="0.2">
      <c r="A286" s="9"/>
      <c r="B286" s="9"/>
      <c r="C286" s="9"/>
      <c r="D286" s="9"/>
      <c r="E286" s="9"/>
      <c r="F286" s="9"/>
      <c r="G286" s="9"/>
      <c r="H286" s="9"/>
      <c r="I286" s="9"/>
    </row>
    <row r="287" spans="1:9" x14ac:dyDescent="0.2">
      <c r="A287" s="9"/>
      <c r="B287" s="9"/>
      <c r="C287" s="9"/>
      <c r="D287" s="9"/>
      <c r="E287" s="9"/>
      <c r="F287" s="9"/>
      <c r="G287" s="9"/>
      <c r="H287" s="9"/>
      <c r="I287" s="9"/>
    </row>
    <row r="288" spans="1:9" x14ac:dyDescent="0.2">
      <c r="A288" s="9"/>
      <c r="B288" s="9"/>
      <c r="C288" s="9"/>
      <c r="D288" s="9"/>
      <c r="E288" s="9"/>
      <c r="F288" s="9"/>
      <c r="G288" s="9"/>
      <c r="H288" s="9"/>
      <c r="I288" s="9"/>
    </row>
    <row r="289" spans="1:9" x14ac:dyDescent="0.2">
      <c r="A289" s="9"/>
      <c r="B289" s="9"/>
      <c r="C289" s="9"/>
      <c r="D289" s="9"/>
      <c r="E289" s="9"/>
      <c r="F289" s="9"/>
      <c r="G289" s="9"/>
      <c r="H289" s="9"/>
      <c r="I289" s="9"/>
    </row>
    <row r="290" spans="1:9" x14ac:dyDescent="0.2">
      <c r="A290" s="9"/>
      <c r="B290" s="9"/>
      <c r="C290" s="9"/>
      <c r="D290" s="9"/>
      <c r="E290" s="9"/>
      <c r="F290" s="9"/>
      <c r="G290" s="9"/>
      <c r="H290" s="9"/>
      <c r="I290" s="9"/>
    </row>
    <row r="291" spans="1:9" x14ac:dyDescent="0.2">
      <c r="A291" s="9"/>
      <c r="B291" s="9"/>
      <c r="C291" s="9"/>
      <c r="D291" s="9"/>
      <c r="E291" s="9"/>
      <c r="F291" s="9"/>
      <c r="G291" s="9"/>
      <c r="H291" s="9"/>
      <c r="I291" s="9"/>
    </row>
    <row r="292" spans="1:9" x14ac:dyDescent="0.2">
      <c r="A292" s="9"/>
      <c r="B292" s="9"/>
      <c r="C292" s="9"/>
      <c r="D292" s="9"/>
      <c r="E292" s="9"/>
      <c r="F292" s="9"/>
      <c r="G292" s="9"/>
      <c r="H292" s="9"/>
      <c r="I292" s="9"/>
    </row>
    <row r="293" spans="1:9" x14ac:dyDescent="0.2">
      <c r="A293" s="9"/>
      <c r="B293" s="9"/>
      <c r="C293" s="9"/>
      <c r="D293" s="9"/>
      <c r="E293" s="9"/>
      <c r="F293" s="9"/>
      <c r="G293" s="9"/>
      <c r="H293" s="9"/>
      <c r="I293" s="9"/>
    </row>
    <row r="294" spans="1:9" x14ac:dyDescent="0.2">
      <c r="A294" s="9"/>
      <c r="B294" s="9"/>
      <c r="C294" s="9"/>
      <c r="D294" s="9"/>
      <c r="E294" s="9"/>
      <c r="F294" s="9"/>
      <c r="G294" s="9"/>
      <c r="H294" s="9"/>
      <c r="I294" s="9"/>
    </row>
    <row r="295" spans="1:9" x14ac:dyDescent="0.2">
      <c r="A295" s="9"/>
      <c r="B295" s="9"/>
      <c r="C295" s="9"/>
      <c r="D295" s="9"/>
      <c r="E295" s="9"/>
      <c r="F295" s="9"/>
      <c r="G295" s="9"/>
      <c r="H295" s="9"/>
      <c r="I295" s="9"/>
    </row>
    <row r="296" spans="1:9" x14ac:dyDescent="0.2">
      <c r="A296" s="9"/>
      <c r="B296" s="9"/>
      <c r="C296" s="9"/>
      <c r="D296" s="9"/>
      <c r="E296" s="9"/>
      <c r="F296" s="9"/>
      <c r="G296" s="9"/>
      <c r="H296" s="9"/>
      <c r="I296" s="9"/>
    </row>
    <row r="297" spans="1:9" x14ac:dyDescent="0.2">
      <c r="A297" s="9"/>
      <c r="B297" s="9"/>
      <c r="C297" s="9"/>
      <c r="D297" s="9"/>
      <c r="E297" s="9"/>
      <c r="F297" s="9"/>
      <c r="G297" s="9"/>
      <c r="H297" s="9"/>
      <c r="I297" s="9"/>
    </row>
    <row r="298" spans="1:9" x14ac:dyDescent="0.2">
      <c r="A298" s="9"/>
      <c r="B298" s="9"/>
      <c r="C298" s="9"/>
      <c r="D298" s="9"/>
      <c r="E298" s="9"/>
      <c r="F298" s="9"/>
      <c r="G298" s="9"/>
      <c r="H298" s="9"/>
      <c r="I298" s="9"/>
    </row>
    <row r="299" spans="1:9" x14ac:dyDescent="0.2">
      <c r="A299" s="9"/>
      <c r="B299" s="9"/>
      <c r="C299" s="9"/>
      <c r="D299" s="9"/>
      <c r="E299" s="9"/>
      <c r="F299" s="9"/>
      <c r="G299" s="9"/>
      <c r="H299" s="9"/>
      <c r="I299" s="9"/>
    </row>
    <row r="300" spans="1:9" x14ac:dyDescent="0.2">
      <c r="A300" s="9"/>
      <c r="B300" s="9"/>
      <c r="C300" s="9"/>
      <c r="D300" s="9"/>
      <c r="E300" s="9"/>
      <c r="F300" s="9"/>
      <c r="G300" s="9"/>
      <c r="H300" s="9"/>
      <c r="I300" s="9"/>
    </row>
    <row r="301" spans="1:9" x14ac:dyDescent="0.2">
      <c r="A301" s="9"/>
      <c r="B301" s="9"/>
      <c r="C301" s="9"/>
      <c r="D301" s="9"/>
      <c r="E301" s="9"/>
      <c r="F301" s="9"/>
      <c r="G301" s="9"/>
      <c r="H301" s="9"/>
      <c r="I301" s="9"/>
    </row>
    <row r="302" spans="1:9" x14ac:dyDescent="0.2">
      <c r="A302" s="9"/>
      <c r="B302" s="9"/>
      <c r="C302" s="9"/>
      <c r="D302" s="9"/>
      <c r="E302" s="9"/>
      <c r="F302" s="9"/>
      <c r="G302" s="9"/>
      <c r="H302" s="9"/>
      <c r="I302" s="9"/>
    </row>
  </sheetData>
  <mergeCells count="6">
    <mergeCell ref="A4:A5"/>
    <mergeCell ref="A1:I1"/>
    <mergeCell ref="A2:I2"/>
    <mergeCell ref="B4:B5"/>
    <mergeCell ref="C4:I4"/>
    <mergeCell ref="A3:I3"/>
  </mergeCells>
  <printOptions horizontalCentered="1"/>
  <pageMargins left="0.19685039370078741" right="0.19685039370078741" top="0.70866141732283472" bottom="0.19685039370078741" header="0.31496062992125984" footer="0.51181102362204722"/>
  <pageSetup paperSize="9" firstPageNumber="22" orientation="landscape" useFirstPageNumber="1" r:id="rId1"/>
  <headerFooter alignWithMargins="0">
    <oddHeader>&amp;C&amp;"Arial,обычный"&amp;10&amp;P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S30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1"/>
    </sheetView>
  </sheetViews>
  <sheetFormatPr defaultRowHeight="14.25" x14ac:dyDescent="0.2"/>
  <cols>
    <col min="1" max="1" width="40.140625" style="5" customWidth="1"/>
    <col min="2" max="2" width="11.7109375" style="5" customWidth="1"/>
    <col min="3" max="3" width="15" style="5" customWidth="1"/>
    <col min="4" max="4" width="13.140625" style="5" customWidth="1"/>
    <col min="5" max="5" width="12.85546875" style="5" customWidth="1"/>
    <col min="6" max="6" width="13.5703125" style="5" customWidth="1"/>
    <col min="7" max="7" width="12.140625" style="5" customWidth="1"/>
    <col min="8" max="8" width="12.7109375" style="5" customWidth="1"/>
    <col min="9" max="9" width="12" style="5" customWidth="1"/>
    <col min="10" max="10" width="6" style="9" customWidth="1"/>
    <col min="11" max="16384" width="9.140625" style="9"/>
  </cols>
  <sheetData>
    <row r="1" spans="1:19" s="8" customFormat="1" ht="15" x14ac:dyDescent="0.25">
      <c r="A1" s="529" t="s">
        <v>263</v>
      </c>
      <c r="B1" s="529"/>
      <c r="C1" s="480"/>
      <c r="D1" s="480"/>
      <c r="E1" s="480"/>
      <c r="F1" s="480"/>
      <c r="G1" s="480"/>
      <c r="H1" s="480"/>
      <c r="I1" s="480"/>
    </row>
    <row r="2" spans="1:19" s="8" customFormat="1" ht="15" x14ac:dyDescent="0.25">
      <c r="A2" s="522" t="s">
        <v>362</v>
      </c>
      <c r="B2" s="522"/>
      <c r="C2" s="480"/>
      <c r="D2" s="480" t="s">
        <v>141</v>
      </c>
      <c r="E2" s="480" t="s">
        <v>142</v>
      </c>
      <c r="F2" s="480"/>
      <c r="G2" s="480"/>
      <c r="H2" s="480"/>
      <c r="I2" s="480"/>
    </row>
    <row r="3" spans="1:19" x14ac:dyDescent="0.2">
      <c r="A3" s="528" t="s">
        <v>325</v>
      </c>
      <c r="B3" s="528"/>
      <c r="C3" s="528"/>
      <c r="D3" s="528"/>
      <c r="E3" s="528"/>
      <c r="F3" s="528"/>
      <c r="G3" s="528"/>
      <c r="H3" s="528"/>
      <c r="I3" s="528"/>
    </row>
    <row r="4" spans="1:19" x14ac:dyDescent="0.2">
      <c r="A4" s="521"/>
      <c r="B4" s="523" t="s">
        <v>321</v>
      </c>
      <c r="C4" s="525" t="s">
        <v>322</v>
      </c>
      <c r="D4" s="526"/>
      <c r="E4" s="526"/>
      <c r="F4" s="526"/>
      <c r="G4" s="526"/>
      <c r="H4" s="526"/>
      <c r="I4" s="527"/>
    </row>
    <row r="5" spans="1:19" ht="52.5" customHeight="1" x14ac:dyDescent="0.2">
      <c r="A5" s="521"/>
      <c r="B5" s="524"/>
      <c r="C5" s="216" t="s">
        <v>143</v>
      </c>
      <c r="D5" s="216" t="s">
        <v>144</v>
      </c>
      <c r="E5" s="216" t="s">
        <v>289</v>
      </c>
      <c r="F5" s="216" t="s">
        <v>146</v>
      </c>
      <c r="G5" s="216" t="s">
        <v>147</v>
      </c>
      <c r="H5" s="216" t="s">
        <v>148</v>
      </c>
      <c r="I5" s="216" t="s">
        <v>149</v>
      </c>
    </row>
    <row r="6" spans="1:19" s="8" customFormat="1" ht="17.25" customHeight="1" x14ac:dyDescent="0.25">
      <c r="A6" s="185" t="s">
        <v>13</v>
      </c>
      <c r="B6" s="357">
        <v>1460.1859999999999</v>
      </c>
      <c r="C6" s="358">
        <v>20.602</v>
      </c>
      <c r="D6" s="423">
        <v>4.6710000000000003</v>
      </c>
      <c r="E6" s="359">
        <v>202.042</v>
      </c>
      <c r="F6" s="359">
        <v>640.81500000000005</v>
      </c>
      <c r="G6" s="359">
        <v>65.915000000000006</v>
      </c>
      <c r="H6" s="359">
        <v>73.33</v>
      </c>
      <c r="I6" s="359">
        <v>95.305000000000007</v>
      </c>
      <c r="L6" s="389"/>
      <c r="M6" s="389"/>
      <c r="N6" s="389"/>
      <c r="O6" s="389"/>
      <c r="P6" s="389"/>
      <c r="Q6" s="389"/>
      <c r="R6" s="389"/>
      <c r="S6" s="389"/>
    </row>
    <row r="7" spans="1:19" s="8" customFormat="1" ht="12.95" customHeight="1" x14ac:dyDescent="0.25">
      <c r="A7" s="186" t="s">
        <v>14</v>
      </c>
      <c r="B7" s="360">
        <v>1508.462</v>
      </c>
      <c r="C7" s="358">
        <v>10.579000000000001</v>
      </c>
      <c r="D7" s="423">
        <v>2.0310000000000001</v>
      </c>
      <c r="E7" s="359">
        <v>209.65799999999999</v>
      </c>
      <c r="F7" s="359">
        <v>625.495</v>
      </c>
      <c r="G7" s="359">
        <v>55.49</v>
      </c>
      <c r="H7" s="359">
        <v>71.89</v>
      </c>
      <c r="I7" s="359">
        <v>84.575999999999993</v>
      </c>
      <c r="L7" s="389"/>
      <c r="M7" s="389"/>
      <c r="N7" s="389"/>
      <c r="O7" s="389"/>
      <c r="P7" s="389"/>
      <c r="Q7" s="389"/>
      <c r="R7" s="389"/>
      <c r="S7" s="389"/>
    </row>
    <row r="8" spans="1:19" ht="12.95" customHeight="1" x14ac:dyDescent="0.25">
      <c r="A8" s="187" t="s">
        <v>15</v>
      </c>
      <c r="B8" s="362">
        <v>1555.7159999999999</v>
      </c>
      <c r="C8" s="361">
        <v>4.5949999999999998</v>
      </c>
      <c r="D8" s="422">
        <v>0.38800000000000001</v>
      </c>
      <c r="E8" s="363">
        <v>179.911</v>
      </c>
      <c r="F8" s="363">
        <v>669.62</v>
      </c>
      <c r="G8" s="363">
        <v>87.495999999999995</v>
      </c>
      <c r="H8" s="363">
        <v>67.111000000000004</v>
      </c>
      <c r="I8" s="363">
        <v>74.099999999999994</v>
      </c>
      <c r="L8" s="389"/>
      <c r="M8" s="389"/>
      <c r="N8" s="389"/>
      <c r="O8" s="389"/>
      <c r="P8" s="389"/>
      <c r="Q8" s="389"/>
      <c r="R8" s="389"/>
      <c r="S8" s="389"/>
    </row>
    <row r="9" spans="1:19" ht="12.95" customHeight="1" x14ac:dyDescent="0.25">
      <c r="A9" s="187" t="s">
        <v>16</v>
      </c>
      <c r="B9" s="362">
        <v>1696.549</v>
      </c>
      <c r="C9" s="361">
        <v>7.41</v>
      </c>
      <c r="D9" s="422">
        <v>3.2839999999999998</v>
      </c>
      <c r="E9" s="363">
        <v>265.07499999999999</v>
      </c>
      <c r="F9" s="363">
        <v>725.673</v>
      </c>
      <c r="G9" s="363">
        <v>160.74600000000001</v>
      </c>
      <c r="H9" s="363">
        <v>99.614000000000004</v>
      </c>
      <c r="I9" s="363">
        <v>110.729</v>
      </c>
      <c r="L9" s="389"/>
      <c r="M9" s="389"/>
      <c r="N9" s="389"/>
      <c r="O9" s="389"/>
      <c r="P9" s="389"/>
      <c r="Q9" s="389"/>
      <c r="R9" s="389"/>
      <c r="S9" s="389"/>
    </row>
    <row r="10" spans="1:19" ht="12.95" customHeight="1" x14ac:dyDescent="0.25">
      <c r="A10" s="187" t="s">
        <v>17</v>
      </c>
      <c r="B10" s="362">
        <v>1827.8</v>
      </c>
      <c r="C10" s="361">
        <v>10.368</v>
      </c>
      <c r="D10" s="422">
        <v>2.222</v>
      </c>
      <c r="E10" s="363">
        <v>247.13800000000001</v>
      </c>
      <c r="F10" s="363">
        <v>931.67399999999998</v>
      </c>
      <c r="G10" s="363">
        <v>81.391999999999996</v>
      </c>
      <c r="H10" s="363">
        <v>117.163</v>
      </c>
      <c r="I10" s="363">
        <v>105.758</v>
      </c>
      <c r="L10" s="389"/>
      <c r="M10" s="389"/>
      <c r="N10" s="389"/>
      <c r="O10" s="389"/>
      <c r="P10" s="389"/>
      <c r="Q10" s="389"/>
      <c r="R10" s="389"/>
      <c r="S10" s="389"/>
    </row>
    <row r="11" spans="1:19" ht="12.95" customHeight="1" x14ac:dyDescent="0.25">
      <c r="A11" s="187" t="s">
        <v>18</v>
      </c>
      <c r="B11" s="362">
        <v>1652.162</v>
      </c>
      <c r="C11" s="361">
        <v>6.8689999999999998</v>
      </c>
      <c r="D11" s="422">
        <v>1.5980000000000001</v>
      </c>
      <c r="E11" s="363">
        <v>179.791</v>
      </c>
      <c r="F11" s="363">
        <v>677.56500000000005</v>
      </c>
      <c r="G11" s="363">
        <v>43.069000000000003</v>
      </c>
      <c r="H11" s="363">
        <v>56.331000000000003</v>
      </c>
      <c r="I11" s="363">
        <v>88.081000000000003</v>
      </c>
      <c r="L11" s="389"/>
      <c r="M11" s="389"/>
      <c r="N11" s="389"/>
      <c r="O11" s="389"/>
      <c r="P11" s="389"/>
      <c r="Q11" s="389"/>
      <c r="R11" s="389"/>
      <c r="S11" s="389"/>
    </row>
    <row r="12" spans="1:19" ht="12.95" customHeight="1" x14ac:dyDescent="0.25">
      <c r="A12" s="187" t="s">
        <v>19</v>
      </c>
      <c r="B12" s="362">
        <v>1769.912</v>
      </c>
      <c r="C12" s="361">
        <v>18.244</v>
      </c>
      <c r="D12" s="422">
        <v>2.621</v>
      </c>
      <c r="E12" s="363">
        <v>206.13200000000001</v>
      </c>
      <c r="F12" s="363">
        <v>640.26900000000001</v>
      </c>
      <c r="G12" s="363">
        <v>57.052</v>
      </c>
      <c r="H12" s="363">
        <v>112.087</v>
      </c>
      <c r="I12" s="363">
        <v>97.067999999999998</v>
      </c>
      <c r="L12" s="389"/>
      <c r="M12" s="389"/>
      <c r="N12" s="389"/>
      <c r="O12" s="389"/>
      <c r="P12" s="389"/>
      <c r="Q12" s="389"/>
      <c r="R12" s="389"/>
      <c r="S12" s="389"/>
    </row>
    <row r="13" spans="1:19" ht="12.95" customHeight="1" x14ac:dyDescent="0.25">
      <c r="A13" s="187" t="s">
        <v>20</v>
      </c>
      <c r="B13" s="362">
        <v>1728.9280000000001</v>
      </c>
      <c r="C13" s="361">
        <v>11.978999999999999</v>
      </c>
      <c r="D13" s="422">
        <v>2.3959999999999999</v>
      </c>
      <c r="E13" s="363">
        <v>232.08799999999999</v>
      </c>
      <c r="F13" s="363">
        <v>704.149</v>
      </c>
      <c r="G13" s="363">
        <v>72.771000000000001</v>
      </c>
      <c r="H13" s="363">
        <v>92.536000000000001</v>
      </c>
      <c r="I13" s="363">
        <v>107.709</v>
      </c>
      <c r="L13" s="389"/>
      <c r="M13" s="389"/>
      <c r="N13" s="389"/>
      <c r="O13" s="389"/>
      <c r="P13" s="389"/>
      <c r="Q13" s="389"/>
      <c r="R13" s="389"/>
      <c r="S13" s="389"/>
    </row>
    <row r="14" spans="1:19" ht="12.95" customHeight="1" x14ac:dyDescent="0.25">
      <c r="A14" s="188" t="s">
        <v>21</v>
      </c>
      <c r="B14" s="364">
        <v>1666.181</v>
      </c>
      <c r="C14" s="361">
        <v>8.0839999999999996</v>
      </c>
      <c r="D14" s="422">
        <v>0.95099999999999996</v>
      </c>
      <c r="E14" s="363">
        <v>238.23</v>
      </c>
      <c r="F14" s="363">
        <v>885.71299999999997</v>
      </c>
      <c r="G14" s="363">
        <v>75.923000000000002</v>
      </c>
      <c r="H14" s="363">
        <v>85.908000000000001</v>
      </c>
      <c r="I14" s="363">
        <v>85.433000000000007</v>
      </c>
      <c r="L14" s="389"/>
      <c r="M14" s="389"/>
      <c r="N14" s="389"/>
      <c r="O14" s="389"/>
      <c r="P14" s="389"/>
      <c r="Q14" s="389"/>
      <c r="R14" s="389"/>
      <c r="S14" s="389"/>
    </row>
    <row r="15" spans="1:19" ht="12.95" customHeight="1" x14ac:dyDescent="0.25">
      <c r="A15" s="187" t="s">
        <v>22</v>
      </c>
      <c r="B15" s="362">
        <v>1765.1469999999999</v>
      </c>
      <c r="C15" s="361">
        <v>6.09</v>
      </c>
      <c r="D15" s="422">
        <v>3.6360000000000001</v>
      </c>
      <c r="E15" s="363">
        <v>243.21799999999999</v>
      </c>
      <c r="F15" s="363">
        <v>793.09400000000005</v>
      </c>
      <c r="G15" s="363">
        <v>112.884</v>
      </c>
      <c r="H15" s="363">
        <v>84.072000000000003</v>
      </c>
      <c r="I15" s="363">
        <v>86.617000000000004</v>
      </c>
      <c r="L15" s="389"/>
      <c r="M15" s="389"/>
      <c r="N15" s="389"/>
      <c r="O15" s="389"/>
      <c r="P15" s="389"/>
      <c r="Q15" s="389"/>
      <c r="R15" s="389"/>
      <c r="S15" s="389"/>
    </row>
    <row r="16" spans="1:19" ht="12.95" customHeight="1" x14ac:dyDescent="0.25">
      <c r="A16" s="187" t="s">
        <v>23</v>
      </c>
      <c r="B16" s="362">
        <v>1778.296</v>
      </c>
      <c r="C16" s="361">
        <v>5.1159999999999997</v>
      </c>
      <c r="D16" s="422">
        <v>1.4990000000000001</v>
      </c>
      <c r="E16" s="363">
        <v>195.27600000000001</v>
      </c>
      <c r="F16" s="363">
        <v>772.54700000000003</v>
      </c>
      <c r="G16" s="363">
        <v>74.882000000000005</v>
      </c>
      <c r="H16" s="363">
        <v>72.588999999999999</v>
      </c>
      <c r="I16" s="363">
        <v>97.638000000000005</v>
      </c>
      <c r="L16" s="389"/>
      <c r="M16" s="389"/>
      <c r="N16" s="389"/>
      <c r="O16" s="389"/>
      <c r="P16" s="389"/>
      <c r="Q16" s="389"/>
      <c r="R16" s="389"/>
      <c r="S16" s="389"/>
    </row>
    <row r="17" spans="1:19" ht="12.95" customHeight="1" x14ac:dyDescent="0.25">
      <c r="A17" s="187" t="s">
        <v>24</v>
      </c>
      <c r="B17" s="362">
        <v>1454.242</v>
      </c>
      <c r="C17" s="361">
        <v>11.442</v>
      </c>
      <c r="D17" s="422">
        <v>1.6619999999999999</v>
      </c>
      <c r="E17" s="363">
        <v>172.04599999999999</v>
      </c>
      <c r="F17" s="363">
        <v>502.37099999999998</v>
      </c>
      <c r="G17" s="363">
        <v>40.716000000000001</v>
      </c>
      <c r="H17" s="363">
        <v>76.003</v>
      </c>
      <c r="I17" s="363">
        <v>92.834999999999994</v>
      </c>
      <c r="L17" s="389"/>
      <c r="M17" s="389"/>
      <c r="N17" s="389"/>
      <c r="O17" s="389"/>
      <c r="P17" s="389"/>
      <c r="Q17" s="389"/>
      <c r="R17" s="389"/>
      <c r="S17" s="389"/>
    </row>
    <row r="18" spans="1:19" ht="12.95" customHeight="1" x14ac:dyDescent="0.25">
      <c r="A18" s="187" t="s">
        <v>25</v>
      </c>
      <c r="B18" s="362">
        <v>1840.92</v>
      </c>
      <c r="C18" s="361">
        <v>5.8979999999999997</v>
      </c>
      <c r="D18" s="422">
        <v>1.5089999999999999</v>
      </c>
      <c r="E18" s="363">
        <v>233.85300000000001</v>
      </c>
      <c r="F18" s="363">
        <v>978.61400000000003</v>
      </c>
      <c r="G18" s="363">
        <v>68.852999999999994</v>
      </c>
      <c r="H18" s="363">
        <v>100.125</v>
      </c>
      <c r="I18" s="363">
        <v>92.992000000000004</v>
      </c>
      <c r="L18" s="389"/>
      <c r="M18" s="389"/>
      <c r="N18" s="389"/>
      <c r="O18" s="389"/>
      <c r="P18" s="389"/>
      <c r="Q18" s="389"/>
      <c r="R18" s="389"/>
      <c r="S18" s="389"/>
    </row>
    <row r="19" spans="1:19" ht="12.95" customHeight="1" x14ac:dyDescent="0.25">
      <c r="A19" s="188" t="s">
        <v>26</v>
      </c>
      <c r="B19" s="364">
        <v>1810.4269999999999</v>
      </c>
      <c r="C19" s="361">
        <v>6.7960000000000003</v>
      </c>
      <c r="D19" s="422">
        <v>0.36199999999999999</v>
      </c>
      <c r="E19" s="363">
        <v>200.53399999999999</v>
      </c>
      <c r="F19" s="363">
        <v>747.58600000000001</v>
      </c>
      <c r="G19" s="363">
        <v>106.837</v>
      </c>
      <c r="H19" s="363">
        <v>95.962999999999994</v>
      </c>
      <c r="I19" s="363">
        <v>98.138000000000005</v>
      </c>
      <c r="L19" s="389"/>
      <c r="M19" s="389"/>
      <c r="N19" s="389"/>
      <c r="O19" s="389"/>
      <c r="P19" s="389"/>
      <c r="Q19" s="389"/>
      <c r="R19" s="389"/>
      <c r="S19" s="389"/>
    </row>
    <row r="20" spans="1:19" ht="12.95" customHeight="1" x14ac:dyDescent="0.25">
      <c r="A20" s="187" t="s">
        <v>27</v>
      </c>
      <c r="B20" s="362">
        <v>1715.0709999999999</v>
      </c>
      <c r="C20" s="361">
        <v>14.44</v>
      </c>
      <c r="D20" s="422">
        <v>5.9269999999999996</v>
      </c>
      <c r="E20" s="363">
        <v>219.93299999999999</v>
      </c>
      <c r="F20" s="363">
        <v>754.62699999999995</v>
      </c>
      <c r="G20" s="363">
        <v>101.723</v>
      </c>
      <c r="H20" s="363">
        <v>81.356999999999999</v>
      </c>
      <c r="I20" s="363">
        <v>113.146</v>
      </c>
      <c r="L20" s="389"/>
      <c r="M20" s="389"/>
      <c r="N20" s="389"/>
      <c r="O20" s="389"/>
      <c r="P20" s="389"/>
      <c r="Q20" s="389"/>
      <c r="R20" s="389"/>
      <c r="S20" s="389"/>
    </row>
    <row r="21" spans="1:19" s="383" customFormat="1" ht="12.95" customHeight="1" x14ac:dyDescent="0.25">
      <c r="A21" s="378" t="s">
        <v>28</v>
      </c>
      <c r="B21" s="362">
        <v>1784.3579999999999</v>
      </c>
      <c r="C21" s="361">
        <v>6.0960000000000001</v>
      </c>
      <c r="D21" s="422">
        <v>2.2989999999999999</v>
      </c>
      <c r="E21" s="363">
        <v>181.494</v>
      </c>
      <c r="F21" s="363">
        <v>685.79899999999998</v>
      </c>
      <c r="G21" s="363">
        <v>54.368000000000002</v>
      </c>
      <c r="H21" s="363">
        <v>65.762</v>
      </c>
      <c r="I21" s="363">
        <v>91.247</v>
      </c>
      <c r="L21" s="389"/>
      <c r="M21" s="389"/>
      <c r="N21" s="389"/>
      <c r="O21" s="389"/>
      <c r="P21" s="389"/>
      <c r="Q21" s="389"/>
      <c r="R21" s="389"/>
      <c r="S21" s="389"/>
    </row>
    <row r="22" spans="1:19" ht="12.95" customHeight="1" x14ac:dyDescent="0.25">
      <c r="A22" s="187" t="s">
        <v>29</v>
      </c>
      <c r="B22" s="362">
        <v>1853.3140000000001</v>
      </c>
      <c r="C22" s="361">
        <v>19.632999999999999</v>
      </c>
      <c r="D22" s="422">
        <v>4.7089999999999996</v>
      </c>
      <c r="E22" s="363">
        <v>250.99799999999999</v>
      </c>
      <c r="F22" s="363">
        <v>824.58199999999999</v>
      </c>
      <c r="G22" s="363">
        <v>75.259</v>
      </c>
      <c r="H22" s="363">
        <v>96.888000000000005</v>
      </c>
      <c r="I22" s="363">
        <v>108.699</v>
      </c>
      <c r="L22" s="389"/>
      <c r="M22" s="389"/>
      <c r="N22" s="389"/>
      <c r="O22" s="389"/>
      <c r="P22" s="389"/>
      <c r="Q22" s="389"/>
      <c r="R22" s="389"/>
      <c r="S22" s="389"/>
    </row>
    <row r="23" spans="1:19" ht="12.95" customHeight="1" x14ac:dyDescent="0.25">
      <c r="A23" s="187" t="s">
        <v>30</v>
      </c>
      <c r="B23" s="362">
        <v>1871.886</v>
      </c>
      <c r="C23" s="361">
        <v>15.436</v>
      </c>
      <c r="D23" s="422">
        <v>3.7730000000000001</v>
      </c>
      <c r="E23" s="363">
        <v>288.55200000000002</v>
      </c>
      <c r="F23" s="363">
        <v>695.654</v>
      </c>
      <c r="G23" s="363">
        <v>105.377</v>
      </c>
      <c r="H23" s="363">
        <v>114.021</v>
      </c>
      <c r="I23" s="363">
        <v>97.212999999999994</v>
      </c>
      <c r="L23" s="389"/>
      <c r="M23" s="389"/>
      <c r="N23" s="389"/>
      <c r="O23" s="389"/>
      <c r="P23" s="389"/>
      <c r="Q23" s="389"/>
      <c r="R23" s="389"/>
      <c r="S23" s="389"/>
    </row>
    <row r="24" spans="1:19" ht="12.95" customHeight="1" x14ac:dyDescent="0.25">
      <c r="A24" s="187" t="s">
        <v>31</v>
      </c>
      <c r="B24" s="362">
        <v>1725.3389999999999</v>
      </c>
      <c r="C24" s="361">
        <v>8.9789999999999992</v>
      </c>
      <c r="D24" s="422">
        <v>3.6880000000000002</v>
      </c>
      <c r="E24" s="363">
        <v>224.70599999999999</v>
      </c>
      <c r="F24" s="363">
        <v>683.25699999999995</v>
      </c>
      <c r="G24" s="363">
        <v>66.298000000000002</v>
      </c>
      <c r="H24" s="363">
        <v>109.42700000000001</v>
      </c>
      <c r="I24" s="363">
        <v>101.01</v>
      </c>
      <c r="L24" s="389"/>
      <c r="M24" s="389"/>
      <c r="N24" s="389"/>
      <c r="O24" s="389"/>
      <c r="P24" s="389"/>
      <c r="Q24" s="389"/>
      <c r="R24" s="389"/>
      <c r="S24" s="389"/>
    </row>
    <row r="25" spans="1:19" ht="12.95" customHeight="1" x14ac:dyDescent="0.25">
      <c r="A25" s="187" t="s">
        <v>32</v>
      </c>
      <c r="B25" s="362">
        <v>1185.8309999999999</v>
      </c>
      <c r="C25" s="361">
        <v>11.446999999999999</v>
      </c>
      <c r="D25" s="422">
        <v>1.524</v>
      </c>
      <c r="E25" s="363">
        <v>214.09100000000001</v>
      </c>
      <c r="F25" s="363">
        <v>516.70699999999999</v>
      </c>
      <c r="G25" s="363">
        <v>23.677</v>
      </c>
      <c r="H25" s="363">
        <v>43.84</v>
      </c>
      <c r="I25" s="363">
        <v>61.54</v>
      </c>
      <c r="L25" s="389"/>
      <c r="M25" s="389"/>
      <c r="N25" s="389"/>
      <c r="O25" s="389"/>
      <c r="P25" s="389"/>
      <c r="Q25" s="389"/>
      <c r="R25" s="389"/>
      <c r="S25" s="389"/>
    </row>
    <row r="26" spans="1:19" s="8" customFormat="1" ht="12.95" customHeight="1" x14ac:dyDescent="0.25">
      <c r="A26" s="189" t="s">
        <v>33</v>
      </c>
      <c r="B26" s="360">
        <v>1456.9639999999999</v>
      </c>
      <c r="C26" s="358">
        <v>14.782999999999999</v>
      </c>
      <c r="D26" s="423">
        <v>2.593</v>
      </c>
      <c r="E26" s="359">
        <v>230.71899999999999</v>
      </c>
      <c r="F26" s="359">
        <v>706.51900000000001</v>
      </c>
      <c r="G26" s="359">
        <v>45.502000000000002</v>
      </c>
      <c r="H26" s="359">
        <v>74.007999999999996</v>
      </c>
      <c r="I26" s="359">
        <v>93.096000000000004</v>
      </c>
      <c r="L26" s="389"/>
      <c r="M26" s="389"/>
      <c r="N26" s="389"/>
      <c r="O26" s="389"/>
      <c r="P26" s="389"/>
      <c r="Q26" s="389"/>
      <c r="R26" s="389"/>
      <c r="S26" s="389"/>
    </row>
    <row r="27" spans="1:19" ht="12.95" customHeight="1" x14ac:dyDescent="0.25">
      <c r="A27" s="187" t="s">
        <v>34</v>
      </c>
      <c r="B27" s="362">
        <v>1657.71</v>
      </c>
      <c r="C27" s="361">
        <v>10.47</v>
      </c>
      <c r="D27" s="422">
        <v>2.13</v>
      </c>
      <c r="E27" s="363">
        <v>247.4</v>
      </c>
      <c r="F27" s="363">
        <v>701.64</v>
      </c>
      <c r="G27" s="363">
        <v>93.53</v>
      </c>
      <c r="H27" s="363">
        <v>101.71</v>
      </c>
      <c r="I27" s="363">
        <v>113.81</v>
      </c>
      <c r="L27" s="389"/>
      <c r="M27" s="389"/>
      <c r="N27" s="389"/>
      <c r="O27" s="389"/>
      <c r="P27" s="389"/>
      <c r="Q27" s="389"/>
      <c r="R27" s="389"/>
      <c r="S27" s="389"/>
    </row>
    <row r="28" spans="1:19" ht="12.95" customHeight="1" x14ac:dyDescent="0.25">
      <c r="A28" s="187" t="s">
        <v>35</v>
      </c>
      <c r="B28" s="362">
        <v>1354.415</v>
      </c>
      <c r="C28" s="361">
        <v>12.484</v>
      </c>
      <c r="D28" s="422">
        <v>3.427</v>
      </c>
      <c r="E28" s="363">
        <v>202.07300000000001</v>
      </c>
      <c r="F28" s="363">
        <v>588.22699999999998</v>
      </c>
      <c r="G28" s="363">
        <v>52.14</v>
      </c>
      <c r="H28" s="363">
        <v>102.322</v>
      </c>
      <c r="I28" s="363">
        <v>139.16200000000001</v>
      </c>
      <c r="L28" s="389"/>
      <c r="M28" s="389"/>
      <c r="N28" s="389"/>
      <c r="O28" s="389"/>
      <c r="P28" s="389"/>
      <c r="Q28" s="389"/>
      <c r="R28" s="389"/>
      <c r="S28" s="389"/>
    </row>
    <row r="29" spans="1:19" ht="12.95" customHeight="1" x14ac:dyDescent="0.25">
      <c r="A29" s="187" t="s">
        <v>36</v>
      </c>
      <c r="B29" s="362">
        <v>1469.527</v>
      </c>
      <c r="C29" s="361">
        <v>7.4219999999999997</v>
      </c>
      <c r="D29" s="422">
        <v>1.855</v>
      </c>
      <c r="E29" s="363">
        <v>240.06200000000001</v>
      </c>
      <c r="F29" s="363">
        <v>776.202</v>
      </c>
      <c r="G29" s="363">
        <v>53.984999999999999</v>
      </c>
      <c r="H29" s="363">
        <v>74.394999999999996</v>
      </c>
      <c r="I29" s="363">
        <v>127.93899999999999</v>
      </c>
      <c r="L29" s="389"/>
      <c r="M29" s="389"/>
      <c r="N29" s="389"/>
      <c r="O29" s="389"/>
      <c r="P29" s="389"/>
      <c r="Q29" s="389"/>
      <c r="R29" s="389"/>
      <c r="S29" s="389"/>
    </row>
    <row r="30" spans="1:19" ht="12.95" customHeight="1" x14ac:dyDescent="0.25">
      <c r="A30" s="187" t="s">
        <v>37</v>
      </c>
      <c r="B30" s="362">
        <v>1014.689</v>
      </c>
      <c r="C30" s="361">
        <v>4.5199999999999996</v>
      </c>
      <c r="D30" s="422">
        <v>2.2599999999999998</v>
      </c>
      <c r="E30" s="363">
        <v>212.429</v>
      </c>
      <c r="F30" s="363">
        <v>359.322</v>
      </c>
      <c r="G30" s="363">
        <v>56.497</v>
      </c>
      <c r="H30" s="363">
        <v>115.254</v>
      </c>
      <c r="I30" s="363">
        <v>137.85300000000001</v>
      </c>
      <c r="L30" s="389"/>
      <c r="M30" s="389"/>
      <c r="N30" s="389"/>
      <c r="O30" s="389"/>
      <c r="P30" s="389"/>
      <c r="Q30" s="389"/>
      <c r="R30" s="389"/>
      <c r="S30" s="389"/>
    </row>
    <row r="31" spans="1:19" ht="12.95" customHeight="1" x14ac:dyDescent="0.25">
      <c r="A31" s="190" t="s">
        <v>285</v>
      </c>
      <c r="B31" s="356">
        <v>1488.0329999999999</v>
      </c>
      <c r="C31" s="361">
        <v>7.54</v>
      </c>
      <c r="D31" s="422">
        <v>1.839</v>
      </c>
      <c r="E31" s="363">
        <v>241.18600000000001</v>
      </c>
      <c r="F31" s="363">
        <v>793.16399999999999</v>
      </c>
      <c r="G31" s="363">
        <v>53.883000000000003</v>
      </c>
      <c r="H31" s="363">
        <v>72.733000000000004</v>
      </c>
      <c r="I31" s="363">
        <v>127.535</v>
      </c>
      <c r="L31" s="389"/>
      <c r="M31" s="389"/>
      <c r="N31" s="389"/>
      <c r="O31" s="389"/>
      <c r="P31" s="389"/>
      <c r="Q31" s="389"/>
      <c r="R31" s="389"/>
      <c r="S31" s="389"/>
    </row>
    <row r="32" spans="1:19" ht="12.95" customHeight="1" x14ac:dyDescent="0.25">
      <c r="A32" s="187" t="s">
        <v>38</v>
      </c>
      <c r="B32" s="362">
        <v>1565.8309999999999</v>
      </c>
      <c r="C32" s="361">
        <v>9.1720000000000006</v>
      </c>
      <c r="D32" s="422">
        <v>1.5569999999999999</v>
      </c>
      <c r="E32" s="363">
        <v>224.012</v>
      </c>
      <c r="F32" s="363">
        <v>808.91600000000005</v>
      </c>
      <c r="G32" s="363">
        <v>59.356000000000002</v>
      </c>
      <c r="H32" s="363">
        <v>82.543999999999997</v>
      </c>
      <c r="I32" s="363">
        <v>92.581000000000003</v>
      </c>
      <c r="L32" s="389"/>
      <c r="M32" s="389"/>
      <c r="N32" s="389"/>
      <c r="O32" s="389"/>
      <c r="P32" s="389"/>
      <c r="Q32" s="389"/>
      <c r="R32" s="389"/>
      <c r="S32" s="389"/>
    </row>
    <row r="33" spans="1:19" ht="12.95" customHeight="1" x14ac:dyDescent="0.25">
      <c r="A33" s="187" t="s">
        <v>39</v>
      </c>
      <c r="B33" s="362">
        <v>1320.64</v>
      </c>
      <c r="C33" s="361">
        <v>13.884</v>
      </c>
      <c r="D33" s="422">
        <v>1.871</v>
      </c>
      <c r="E33" s="363">
        <v>217.71100000000001</v>
      </c>
      <c r="F33" s="363">
        <v>628.12099999999998</v>
      </c>
      <c r="G33" s="363">
        <v>36.630000000000003</v>
      </c>
      <c r="H33" s="363">
        <v>59.473999999999997</v>
      </c>
      <c r="I33" s="363">
        <v>73.063000000000002</v>
      </c>
      <c r="L33" s="389"/>
      <c r="M33" s="389"/>
      <c r="N33" s="389"/>
      <c r="O33" s="389"/>
      <c r="P33" s="389"/>
      <c r="Q33" s="389"/>
      <c r="R33" s="389"/>
      <c r="S33" s="389"/>
    </row>
    <row r="34" spans="1:19" ht="12.95" customHeight="1" x14ac:dyDescent="0.25">
      <c r="A34" s="187" t="s">
        <v>40</v>
      </c>
      <c r="B34" s="362">
        <v>1492.232</v>
      </c>
      <c r="C34" s="361">
        <v>23.722000000000001</v>
      </c>
      <c r="D34" s="422">
        <v>2.919</v>
      </c>
      <c r="E34" s="363">
        <v>212.65299999999999</v>
      </c>
      <c r="F34" s="363">
        <v>566.68499999999995</v>
      </c>
      <c r="G34" s="363">
        <v>52.487000000000002</v>
      </c>
      <c r="H34" s="363">
        <v>103.699</v>
      </c>
      <c r="I34" s="363">
        <v>129.279</v>
      </c>
      <c r="L34" s="389"/>
      <c r="M34" s="389"/>
      <c r="N34" s="389"/>
      <c r="O34" s="389"/>
      <c r="P34" s="389"/>
      <c r="Q34" s="389"/>
      <c r="R34" s="389"/>
      <c r="S34" s="389"/>
    </row>
    <row r="35" spans="1:19" ht="12.95" customHeight="1" x14ac:dyDescent="0.25">
      <c r="A35" s="187" t="s">
        <v>41</v>
      </c>
      <c r="B35" s="362">
        <v>1349.9580000000001</v>
      </c>
      <c r="C35" s="361">
        <v>13.159000000000001</v>
      </c>
      <c r="D35" s="422">
        <v>2.5779999999999998</v>
      </c>
      <c r="E35" s="363">
        <v>200.642</v>
      </c>
      <c r="F35" s="363">
        <v>649.81399999999996</v>
      </c>
      <c r="G35" s="363">
        <v>29.981000000000002</v>
      </c>
      <c r="H35" s="363">
        <v>79.632999999999996</v>
      </c>
      <c r="I35" s="363">
        <v>109.88500000000001</v>
      </c>
      <c r="L35" s="389"/>
      <c r="M35" s="389"/>
      <c r="N35" s="389"/>
      <c r="O35" s="389"/>
      <c r="P35" s="389"/>
      <c r="Q35" s="389"/>
      <c r="R35" s="389"/>
      <c r="S35" s="389"/>
    </row>
    <row r="36" spans="1:19" ht="12.95" customHeight="1" x14ac:dyDescent="0.25">
      <c r="A36" s="187" t="s">
        <v>42</v>
      </c>
      <c r="B36" s="362">
        <v>1823.6690000000001</v>
      </c>
      <c r="C36" s="361">
        <v>15.644</v>
      </c>
      <c r="D36" s="422">
        <v>2.0190000000000001</v>
      </c>
      <c r="E36" s="363">
        <v>228.10599999999999</v>
      </c>
      <c r="F36" s="363">
        <v>913.601</v>
      </c>
      <c r="G36" s="363">
        <v>71.156999999999996</v>
      </c>
      <c r="H36" s="363">
        <v>116.744</v>
      </c>
      <c r="I36" s="363">
        <v>108.333</v>
      </c>
      <c r="L36" s="389"/>
      <c r="M36" s="389"/>
      <c r="N36" s="389"/>
      <c r="O36" s="389"/>
      <c r="P36" s="389"/>
      <c r="Q36" s="389"/>
      <c r="R36" s="389"/>
      <c r="S36" s="389"/>
    </row>
    <row r="37" spans="1:19" ht="12.95" customHeight="1" x14ac:dyDescent="0.25">
      <c r="A37" s="187" t="s">
        <v>43</v>
      </c>
      <c r="B37" s="362">
        <v>1904.42</v>
      </c>
      <c r="C37" s="377">
        <v>9.1470000000000002</v>
      </c>
      <c r="D37" s="422">
        <v>5.4560000000000004</v>
      </c>
      <c r="E37" s="363">
        <v>273.11399999999998</v>
      </c>
      <c r="F37" s="363">
        <v>1212.9680000000001</v>
      </c>
      <c r="G37" s="363">
        <v>105.42700000000001</v>
      </c>
      <c r="H37" s="363">
        <v>99.168000000000006</v>
      </c>
      <c r="I37" s="363">
        <v>115.857</v>
      </c>
      <c r="L37" s="389"/>
      <c r="M37" s="389"/>
      <c r="N37" s="389"/>
      <c r="O37" s="389"/>
      <c r="P37" s="389"/>
      <c r="Q37" s="389"/>
      <c r="R37" s="389"/>
      <c r="S37" s="389"/>
    </row>
    <row r="38" spans="1:19" s="8" customFormat="1" ht="12.95" customHeight="1" x14ac:dyDescent="0.25">
      <c r="A38" s="187" t="s">
        <v>44</v>
      </c>
      <c r="B38" s="362">
        <v>1359.585</v>
      </c>
      <c r="C38" s="361">
        <v>16.193000000000001</v>
      </c>
      <c r="D38" s="422">
        <v>2.6520000000000001</v>
      </c>
      <c r="E38" s="363">
        <v>240.911</v>
      </c>
      <c r="F38" s="363">
        <v>678.43899999999996</v>
      </c>
      <c r="G38" s="363">
        <v>25.893999999999998</v>
      </c>
      <c r="H38" s="363">
        <v>48.634999999999998</v>
      </c>
      <c r="I38" s="363">
        <v>61.081000000000003</v>
      </c>
      <c r="L38" s="389"/>
      <c r="M38" s="389"/>
      <c r="N38" s="389"/>
      <c r="O38" s="389"/>
      <c r="P38" s="389"/>
      <c r="Q38" s="389"/>
      <c r="R38" s="389"/>
      <c r="S38" s="389"/>
    </row>
    <row r="39" spans="1:19" s="8" customFormat="1" ht="12.95" customHeight="1" x14ac:dyDescent="0.25">
      <c r="A39" s="191" t="s">
        <v>45</v>
      </c>
      <c r="B39" s="366">
        <v>1495.2940000000001</v>
      </c>
      <c r="C39" s="358">
        <v>17.925000000000001</v>
      </c>
      <c r="D39" s="423">
        <v>6.5369999999999999</v>
      </c>
      <c r="E39" s="359">
        <v>197.18</v>
      </c>
      <c r="F39" s="359">
        <v>667.13699999999994</v>
      </c>
      <c r="G39" s="359">
        <v>59.055999999999997</v>
      </c>
      <c r="H39" s="359">
        <v>69.216999999999999</v>
      </c>
      <c r="I39" s="359">
        <v>77.096000000000004</v>
      </c>
      <c r="L39" s="389"/>
      <c r="M39" s="389"/>
      <c r="N39" s="389"/>
      <c r="O39" s="389"/>
      <c r="P39" s="389"/>
      <c r="Q39" s="389"/>
      <c r="R39" s="389"/>
      <c r="S39" s="389"/>
    </row>
    <row r="40" spans="1:19" ht="12.95" customHeight="1" x14ac:dyDescent="0.25">
      <c r="A40" s="187" t="s">
        <v>46</v>
      </c>
      <c r="B40" s="362">
        <v>1328.79</v>
      </c>
      <c r="C40" s="361">
        <v>14.035</v>
      </c>
      <c r="D40" s="422">
        <v>4.75</v>
      </c>
      <c r="E40" s="365">
        <v>193.035</v>
      </c>
      <c r="F40" s="365">
        <v>648.84900000000005</v>
      </c>
      <c r="G40" s="365">
        <v>60.673999999999999</v>
      </c>
      <c r="H40" s="365">
        <v>60.027000000000001</v>
      </c>
      <c r="I40" s="365">
        <v>71.902000000000001</v>
      </c>
      <c r="L40" s="389"/>
      <c r="M40" s="389"/>
      <c r="N40" s="389"/>
      <c r="O40" s="389"/>
      <c r="P40" s="389"/>
      <c r="Q40" s="389"/>
      <c r="R40" s="389"/>
      <c r="S40" s="389"/>
    </row>
    <row r="41" spans="1:19" ht="12.95" customHeight="1" x14ac:dyDescent="0.25">
      <c r="A41" s="187" t="s">
        <v>47</v>
      </c>
      <c r="B41" s="362">
        <v>1113.616</v>
      </c>
      <c r="C41" s="361">
        <v>8.1310000000000002</v>
      </c>
      <c r="D41" s="422">
        <v>6.6529999999999996</v>
      </c>
      <c r="E41" s="363">
        <v>176.30099999999999</v>
      </c>
      <c r="F41" s="363">
        <v>434.654</v>
      </c>
      <c r="G41" s="363">
        <v>25.872</v>
      </c>
      <c r="H41" s="363">
        <v>49.527000000000001</v>
      </c>
      <c r="I41" s="363">
        <v>93.879000000000005</v>
      </c>
      <c r="L41" s="389"/>
      <c r="M41" s="389"/>
      <c r="N41" s="389"/>
      <c r="O41" s="389"/>
      <c r="P41" s="389"/>
      <c r="Q41" s="389"/>
      <c r="R41" s="389"/>
      <c r="S41" s="389"/>
    </row>
    <row r="42" spans="1:19" ht="12.95" customHeight="1" x14ac:dyDescent="0.25">
      <c r="A42" s="187" t="s">
        <v>200</v>
      </c>
      <c r="B42" s="362">
        <v>1612.0809999999999</v>
      </c>
      <c r="C42" s="361">
        <v>27.109000000000002</v>
      </c>
      <c r="D42" s="422">
        <v>8.18</v>
      </c>
      <c r="E42" s="363">
        <v>228.41</v>
      </c>
      <c r="F42" s="363">
        <v>853.80899999999997</v>
      </c>
      <c r="G42" s="363">
        <v>87.41</v>
      </c>
      <c r="H42" s="363">
        <v>87.043000000000006</v>
      </c>
      <c r="I42" s="363">
        <v>89.35</v>
      </c>
      <c r="L42" s="389"/>
      <c r="M42" s="389"/>
      <c r="N42" s="389"/>
      <c r="O42" s="389"/>
      <c r="P42" s="389"/>
      <c r="Q42" s="389"/>
      <c r="R42" s="389"/>
      <c r="S42" s="389"/>
    </row>
    <row r="43" spans="1:19" ht="12.95" customHeight="1" x14ac:dyDescent="0.25">
      <c r="A43" s="187" t="s">
        <v>48</v>
      </c>
      <c r="B43" s="362">
        <v>1448.7370000000001</v>
      </c>
      <c r="C43" s="361">
        <v>15.23</v>
      </c>
      <c r="D43" s="422">
        <v>3.891</v>
      </c>
      <c r="E43" s="363">
        <v>187.52699999999999</v>
      </c>
      <c r="F43" s="363">
        <v>528.26700000000005</v>
      </c>
      <c r="G43" s="363">
        <v>58.947000000000003</v>
      </c>
      <c r="H43" s="363">
        <v>64.721999999999994</v>
      </c>
      <c r="I43" s="363">
        <v>77.820999999999998</v>
      </c>
      <c r="L43" s="389"/>
      <c r="M43" s="389"/>
      <c r="N43" s="389"/>
      <c r="O43" s="389"/>
      <c r="P43" s="389"/>
      <c r="Q43" s="389"/>
      <c r="R43" s="389"/>
      <c r="S43" s="389"/>
    </row>
    <row r="44" spans="1:19" ht="12.95" customHeight="1" x14ac:dyDescent="0.25">
      <c r="A44" s="187" t="s">
        <v>49</v>
      </c>
      <c r="B44" s="362">
        <v>1361.576</v>
      </c>
      <c r="C44" s="361">
        <v>17.07</v>
      </c>
      <c r="D44" s="422">
        <v>11.18</v>
      </c>
      <c r="E44" s="363">
        <v>189.16300000000001</v>
      </c>
      <c r="F44" s="363">
        <v>641.45799999999997</v>
      </c>
      <c r="G44" s="363">
        <v>55.600999999999999</v>
      </c>
      <c r="H44" s="363">
        <v>67.778999999999996</v>
      </c>
      <c r="I44" s="363">
        <v>77.762</v>
      </c>
      <c r="L44" s="389"/>
      <c r="M44" s="389"/>
      <c r="N44" s="389"/>
      <c r="O44" s="389"/>
      <c r="P44" s="389"/>
      <c r="Q44" s="389"/>
      <c r="R44" s="389"/>
      <c r="S44" s="389"/>
    </row>
    <row r="45" spans="1:19" ht="12.95" customHeight="1" x14ac:dyDescent="0.25">
      <c r="A45" s="187" t="s">
        <v>50</v>
      </c>
      <c r="B45" s="362">
        <v>1587.3230000000001</v>
      </c>
      <c r="C45" s="361">
        <v>18.407</v>
      </c>
      <c r="D45" s="422">
        <v>6.444</v>
      </c>
      <c r="E45" s="363">
        <v>208.39400000000001</v>
      </c>
      <c r="F45" s="363">
        <v>857.21900000000005</v>
      </c>
      <c r="G45" s="363">
        <v>45.472999999999999</v>
      </c>
      <c r="H45" s="363">
        <v>79.346000000000004</v>
      </c>
      <c r="I45" s="363">
        <v>87.481999999999999</v>
      </c>
      <c r="L45" s="389"/>
      <c r="M45" s="389"/>
      <c r="N45" s="389"/>
      <c r="O45" s="389"/>
      <c r="P45" s="389"/>
      <c r="Q45" s="389"/>
      <c r="R45" s="389"/>
      <c r="S45" s="389"/>
    </row>
    <row r="46" spans="1:19" ht="12.95" customHeight="1" x14ac:dyDescent="0.25">
      <c r="A46" s="187" t="s">
        <v>51</v>
      </c>
      <c r="B46" s="362">
        <v>1546.0229999999999</v>
      </c>
      <c r="C46" s="361">
        <v>17.327999999999999</v>
      </c>
      <c r="D46" s="422">
        <v>8.6880000000000006</v>
      </c>
      <c r="E46" s="363">
        <v>188.91800000000001</v>
      </c>
      <c r="F46" s="363">
        <v>675.04399999999998</v>
      </c>
      <c r="G46" s="363">
        <v>60.338999999999999</v>
      </c>
      <c r="H46" s="363">
        <v>63.323</v>
      </c>
      <c r="I46" s="363">
        <v>63.728000000000002</v>
      </c>
      <c r="L46" s="389"/>
      <c r="M46" s="389"/>
      <c r="N46" s="389"/>
      <c r="O46" s="389"/>
      <c r="P46" s="389"/>
      <c r="Q46" s="389"/>
      <c r="R46" s="389"/>
      <c r="S46" s="389"/>
    </row>
    <row r="47" spans="1:19" ht="12.95" customHeight="1" x14ac:dyDescent="0.25">
      <c r="A47" s="187" t="s">
        <v>202</v>
      </c>
      <c r="B47" s="362">
        <v>1318.07</v>
      </c>
      <c r="C47" s="361">
        <v>27.108000000000001</v>
      </c>
      <c r="D47" s="422">
        <v>5.0049999999999999</v>
      </c>
      <c r="E47" s="363">
        <v>233.96199999999999</v>
      </c>
      <c r="F47" s="363">
        <v>718.77599999999995</v>
      </c>
      <c r="G47" s="363">
        <v>31.07</v>
      </c>
      <c r="H47" s="363">
        <v>73.608000000000004</v>
      </c>
      <c r="I47" s="363">
        <v>76.944999999999993</v>
      </c>
      <c r="L47" s="389"/>
      <c r="M47" s="389"/>
      <c r="N47" s="389"/>
      <c r="O47" s="389"/>
      <c r="P47" s="389"/>
      <c r="Q47" s="389"/>
      <c r="R47" s="389"/>
      <c r="S47" s="389"/>
    </row>
    <row r="48" spans="1:19" ht="12.95" customHeight="1" x14ac:dyDescent="0.25">
      <c r="A48" s="192" t="s">
        <v>52</v>
      </c>
      <c r="B48" s="367">
        <v>904.79399999999998</v>
      </c>
      <c r="C48" s="358">
        <v>6.7949999999999999</v>
      </c>
      <c r="D48" s="423">
        <v>2.1309999999999998</v>
      </c>
      <c r="E48" s="359">
        <v>114.864</v>
      </c>
      <c r="F48" s="359">
        <v>377.4</v>
      </c>
      <c r="G48" s="359">
        <v>72.881</v>
      </c>
      <c r="H48" s="359">
        <v>38.466000000000001</v>
      </c>
      <c r="I48" s="359">
        <v>40.043999999999997</v>
      </c>
      <c r="L48" s="389"/>
      <c r="M48" s="389"/>
      <c r="N48" s="389"/>
      <c r="O48" s="389"/>
      <c r="P48" s="389"/>
      <c r="Q48" s="389"/>
      <c r="R48" s="389"/>
      <c r="S48" s="389"/>
    </row>
    <row r="49" spans="1:19" ht="12.95" customHeight="1" x14ac:dyDescent="0.25">
      <c r="A49" s="187" t="s">
        <v>53</v>
      </c>
      <c r="B49" s="362">
        <v>632.59100000000001</v>
      </c>
      <c r="C49" s="361">
        <v>4.9009999999999998</v>
      </c>
      <c r="D49" s="422">
        <v>1.377</v>
      </c>
      <c r="E49" s="363">
        <v>82.093000000000004</v>
      </c>
      <c r="F49" s="363">
        <v>244.38800000000001</v>
      </c>
      <c r="G49" s="363">
        <v>83.566000000000003</v>
      </c>
      <c r="H49" s="363">
        <v>18.033000000000001</v>
      </c>
      <c r="I49" s="363">
        <v>27.385999999999999</v>
      </c>
      <c r="L49" s="389"/>
      <c r="M49" s="389"/>
      <c r="N49" s="389"/>
      <c r="O49" s="389"/>
      <c r="P49" s="389"/>
      <c r="Q49" s="389"/>
      <c r="R49" s="389"/>
      <c r="S49" s="389"/>
    </row>
    <row r="50" spans="1:19" ht="12.95" customHeight="1" x14ac:dyDescent="0.25">
      <c r="A50" s="187" t="s">
        <v>54</v>
      </c>
      <c r="B50" s="362">
        <v>380.589</v>
      </c>
      <c r="C50" s="361">
        <v>5.2809999999999997</v>
      </c>
      <c r="D50" s="422">
        <v>1.173</v>
      </c>
      <c r="E50" s="363">
        <v>48.307000000000002</v>
      </c>
      <c r="F50" s="363">
        <v>148.441</v>
      </c>
      <c r="G50" s="363">
        <v>5.6719999999999997</v>
      </c>
      <c r="H50" s="363">
        <v>4.3029999999999999</v>
      </c>
      <c r="I50" s="363">
        <v>24.251000000000001</v>
      </c>
      <c r="L50" s="389"/>
      <c r="M50" s="389"/>
      <c r="N50" s="389"/>
      <c r="O50" s="389"/>
      <c r="P50" s="389"/>
      <c r="Q50" s="389"/>
      <c r="R50" s="389"/>
      <c r="S50" s="389"/>
    </row>
    <row r="51" spans="1:19" ht="12.95" customHeight="1" x14ac:dyDescent="0.25">
      <c r="A51" s="187" t="s">
        <v>55</v>
      </c>
      <c r="B51" s="362">
        <v>1009.472</v>
      </c>
      <c r="C51" s="361">
        <v>13.698</v>
      </c>
      <c r="D51" s="422">
        <v>6.2160000000000002</v>
      </c>
      <c r="E51" s="363">
        <v>128.91800000000001</v>
      </c>
      <c r="F51" s="363">
        <v>440.50700000000001</v>
      </c>
      <c r="G51" s="363">
        <v>47.884</v>
      </c>
      <c r="H51" s="363">
        <v>40.747</v>
      </c>
      <c r="I51" s="363">
        <v>47.537999999999997</v>
      </c>
      <c r="L51" s="389"/>
      <c r="M51" s="389"/>
      <c r="N51" s="389"/>
      <c r="O51" s="389"/>
      <c r="P51" s="389"/>
      <c r="Q51" s="389"/>
      <c r="R51" s="389"/>
      <c r="S51" s="389"/>
    </row>
    <row r="52" spans="1:19" ht="12.95" customHeight="1" x14ac:dyDescent="0.25">
      <c r="A52" s="187" t="s">
        <v>56</v>
      </c>
      <c r="B52" s="362">
        <v>1081.55</v>
      </c>
      <c r="C52" s="361">
        <v>4.5119999999999996</v>
      </c>
      <c r="D52" s="422">
        <v>0.64500000000000002</v>
      </c>
      <c r="E52" s="363">
        <v>102.913</v>
      </c>
      <c r="F52" s="363">
        <v>352.35199999999998</v>
      </c>
      <c r="G52" s="363">
        <v>21.27</v>
      </c>
      <c r="H52" s="363">
        <v>36.094999999999999</v>
      </c>
      <c r="I52" s="363">
        <v>51.564</v>
      </c>
      <c r="L52" s="389"/>
      <c r="M52" s="389"/>
      <c r="N52" s="389"/>
      <c r="O52" s="389"/>
      <c r="P52" s="389"/>
      <c r="Q52" s="389"/>
      <c r="R52" s="389"/>
      <c r="S52" s="389"/>
    </row>
    <row r="53" spans="1:19" ht="12.95" customHeight="1" x14ac:dyDescent="0.25">
      <c r="A53" s="187" t="s">
        <v>57</v>
      </c>
      <c r="B53" s="362">
        <v>1232.577</v>
      </c>
      <c r="C53" s="361">
        <v>4.8920000000000003</v>
      </c>
      <c r="D53" s="422">
        <v>1.583</v>
      </c>
      <c r="E53" s="363">
        <v>144.61099999999999</v>
      </c>
      <c r="F53" s="363">
        <v>596.57500000000005</v>
      </c>
      <c r="G53" s="363">
        <v>133.53200000000001</v>
      </c>
      <c r="H53" s="363">
        <v>68.492000000000004</v>
      </c>
      <c r="I53" s="363">
        <v>46.621000000000002</v>
      </c>
      <c r="L53" s="389"/>
      <c r="M53" s="389"/>
      <c r="N53" s="389"/>
      <c r="O53" s="389"/>
      <c r="P53" s="389"/>
      <c r="Q53" s="389"/>
      <c r="R53" s="389"/>
      <c r="S53" s="389"/>
    </row>
    <row r="54" spans="1:19" ht="12.95" customHeight="1" x14ac:dyDescent="0.25">
      <c r="A54" s="187" t="s">
        <v>58</v>
      </c>
      <c r="B54" s="362">
        <v>628.74599999999998</v>
      </c>
      <c r="C54" s="361">
        <v>5.173</v>
      </c>
      <c r="D54" s="422">
        <v>0.80600000000000005</v>
      </c>
      <c r="E54" s="363">
        <v>76.257999999999996</v>
      </c>
      <c r="F54" s="363">
        <v>191.95599999999999</v>
      </c>
      <c r="G54" s="363">
        <v>87.344999999999999</v>
      </c>
      <c r="H54" s="363">
        <v>10.010999999999999</v>
      </c>
      <c r="I54" s="363">
        <v>14.781000000000001</v>
      </c>
      <c r="L54" s="389"/>
      <c r="M54" s="389"/>
      <c r="N54" s="389"/>
      <c r="O54" s="389"/>
      <c r="P54" s="389"/>
      <c r="Q54" s="389"/>
      <c r="R54" s="389"/>
      <c r="S54" s="389"/>
    </row>
    <row r="55" spans="1:19" s="8" customFormat="1" ht="12.95" customHeight="1" x14ac:dyDescent="0.25">
      <c r="A55" s="187" t="s">
        <v>59</v>
      </c>
      <c r="B55" s="362">
        <v>1307.8119999999999</v>
      </c>
      <c r="C55" s="361">
        <v>8.7560000000000002</v>
      </c>
      <c r="D55" s="422">
        <v>2.9660000000000002</v>
      </c>
      <c r="E55" s="363">
        <v>174.363</v>
      </c>
      <c r="F55" s="363">
        <v>596.423</v>
      </c>
      <c r="G55" s="363">
        <v>66.828999999999994</v>
      </c>
      <c r="H55" s="363">
        <v>74.87</v>
      </c>
      <c r="I55" s="363">
        <v>64.613</v>
      </c>
      <c r="L55" s="389"/>
      <c r="M55" s="389"/>
      <c r="N55" s="389"/>
      <c r="O55" s="389"/>
      <c r="P55" s="389"/>
      <c r="Q55" s="389"/>
      <c r="R55" s="389"/>
      <c r="S55" s="389"/>
    </row>
    <row r="56" spans="1:19" ht="12.95" customHeight="1" x14ac:dyDescent="0.25">
      <c r="A56" s="186" t="s">
        <v>60</v>
      </c>
      <c r="B56" s="360">
        <v>1585.5239999999999</v>
      </c>
      <c r="C56" s="358">
        <v>21.885000000000002</v>
      </c>
      <c r="D56" s="423">
        <v>3.7149999999999999</v>
      </c>
      <c r="E56" s="359">
        <v>196.79400000000001</v>
      </c>
      <c r="F56" s="359">
        <v>702.43100000000004</v>
      </c>
      <c r="G56" s="359">
        <v>84.093999999999994</v>
      </c>
      <c r="H56" s="359">
        <v>83.391000000000005</v>
      </c>
      <c r="I56" s="359">
        <v>109.42700000000001</v>
      </c>
      <c r="L56" s="389"/>
      <c r="M56" s="389"/>
      <c r="N56" s="389"/>
      <c r="O56" s="389"/>
      <c r="P56" s="389"/>
      <c r="Q56" s="389"/>
      <c r="R56" s="389"/>
      <c r="S56" s="389"/>
    </row>
    <row r="57" spans="1:19" ht="12.95" customHeight="1" x14ac:dyDescent="0.25">
      <c r="A57" s="187" t="s">
        <v>61</v>
      </c>
      <c r="B57" s="362">
        <v>1495.566</v>
      </c>
      <c r="C57" s="361">
        <v>22.33</v>
      </c>
      <c r="D57" s="422">
        <v>4.0490000000000004</v>
      </c>
      <c r="E57" s="363">
        <v>180.35400000000001</v>
      </c>
      <c r="F57" s="363">
        <v>569.279</v>
      </c>
      <c r="G57" s="363">
        <v>176.38</v>
      </c>
      <c r="H57" s="363">
        <v>72.950999999999993</v>
      </c>
      <c r="I57" s="363">
        <v>99.703000000000003</v>
      </c>
      <c r="L57" s="389"/>
      <c r="M57" s="389"/>
      <c r="N57" s="389"/>
      <c r="O57" s="389"/>
      <c r="P57" s="389"/>
      <c r="Q57" s="389"/>
      <c r="R57" s="389"/>
      <c r="S57" s="389"/>
    </row>
    <row r="58" spans="1:19" ht="12.95" customHeight="1" x14ac:dyDescent="0.25">
      <c r="A58" s="187" t="s">
        <v>62</v>
      </c>
      <c r="B58" s="362">
        <v>1443.9559999999999</v>
      </c>
      <c r="C58" s="361">
        <v>9.5960000000000001</v>
      </c>
      <c r="D58" s="422">
        <v>2.0670000000000002</v>
      </c>
      <c r="E58" s="363">
        <v>180.69800000000001</v>
      </c>
      <c r="F58" s="363">
        <v>554.64099999999996</v>
      </c>
      <c r="G58" s="363">
        <v>175.97300000000001</v>
      </c>
      <c r="H58" s="363">
        <v>100.092</v>
      </c>
      <c r="I58" s="363">
        <v>132.571</v>
      </c>
      <c r="L58" s="389"/>
      <c r="M58" s="389"/>
      <c r="N58" s="389"/>
      <c r="O58" s="389"/>
      <c r="P58" s="389"/>
      <c r="Q58" s="389"/>
      <c r="R58" s="389"/>
      <c r="S58" s="389"/>
    </row>
    <row r="59" spans="1:19" ht="12.95" customHeight="1" x14ac:dyDescent="0.25">
      <c r="A59" s="187" t="s">
        <v>63</v>
      </c>
      <c r="B59" s="362">
        <v>1667.769</v>
      </c>
      <c r="C59" s="361">
        <v>6.883</v>
      </c>
      <c r="D59" s="422">
        <v>1.657</v>
      </c>
      <c r="E59" s="363">
        <v>162.88900000000001</v>
      </c>
      <c r="F59" s="363">
        <v>424.55799999999999</v>
      </c>
      <c r="G59" s="363">
        <v>41.040999999999997</v>
      </c>
      <c r="H59" s="363">
        <v>67.933999999999997</v>
      </c>
      <c r="I59" s="363">
        <v>95.846999999999994</v>
      </c>
      <c r="L59" s="389"/>
      <c r="M59" s="389"/>
      <c r="N59" s="389"/>
      <c r="O59" s="389"/>
      <c r="P59" s="389"/>
      <c r="Q59" s="389"/>
      <c r="R59" s="389"/>
      <c r="S59" s="389"/>
    </row>
    <row r="60" spans="1:19" ht="12.95" customHeight="1" x14ac:dyDescent="0.25">
      <c r="A60" s="187" t="s">
        <v>64</v>
      </c>
      <c r="B60" s="362">
        <v>1393.098</v>
      </c>
      <c r="C60" s="361">
        <v>11.569000000000001</v>
      </c>
      <c r="D60" s="422">
        <v>2.3340000000000001</v>
      </c>
      <c r="E60" s="363">
        <v>184.25</v>
      </c>
      <c r="F60" s="363">
        <v>638.98900000000003</v>
      </c>
      <c r="G60" s="363">
        <v>74.233999999999995</v>
      </c>
      <c r="H60" s="363">
        <v>66.897000000000006</v>
      </c>
      <c r="I60" s="363">
        <v>79.594999999999999</v>
      </c>
      <c r="L60" s="389"/>
      <c r="M60" s="389"/>
      <c r="N60" s="389"/>
      <c r="O60" s="389"/>
      <c r="P60" s="389"/>
      <c r="Q60" s="389"/>
      <c r="R60" s="389"/>
      <c r="S60" s="389"/>
    </row>
    <row r="61" spans="1:19" ht="12.95" customHeight="1" x14ac:dyDescent="0.25">
      <c r="A61" s="187" t="s">
        <v>65</v>
      </c>
      <c r="B61" s="362">
        <v>1414.682</v>
      </c>
      <c r="C61" s="361">
        <v>19.504000000000001</v>
      </c>
      <c r="D61" s="422">
        <v>2.7389999999999999</v>
      </c>
      <c r="E61" s="363">
        <v>195.70400000000001</v>
      </c>
      <c r="F61" s="363">
        <v>607.01800000000003</v>
      </c>
      <c r="G61" s="363">
        <v>60.848999999999997</v>
      </c>
      <c r="H61" s="363">
        <v>85.361999999999995</v>
      </c>
      <c r="I61" s="363">
        <v>111.61199999999999</v>
      </c>
      <c r="L61" s="389"/>
      <c r="M61" s="389"/>
      <c r="N61" s="389"/>
      <c r="O61" s="389"/>
      <c r="P61" s="389"/>
      <c r="Q61" s="389"/>
      <c r="R61" s="389"/>
      <c r="S61" s="389"/>
    </row>
    <row r="62" spans="1:19" ht="12.95" customHeight="1" x14ac:dyDescent="0.25">
      <c r="A62" s="187" t="s">
        <v>66</v>
      </c>
      <c r="B62" s="362">
        <v>1553.7819999999999</v>
      </c>
      <c r="C62" s="361">
        <v>12.696999999999999</v>
      </c>
      <c r="D62" s="422">
        <v>5.194</v>
      </c>
      <c r="E62" s="363">
        <v>155.09</v>
      </c>
      <c r="F62" s="363">
        <v>616.89599999999996</v>
      </c>
      <c r="G62" s="363">
        <v>130.02500000000001</v>
      </c>
      <c r="H62" s="363">
        <v>79.564999999999998</v>
      </c>
      <c r="I62" s="363">
        <v>146.845</v>
      </c>
      <c r="L62" s="389"/>
      <c r="M62" s="389"/>
      <c r="N62" s="389"/>
      <c r="O62" s="389"/>
      <c r="P62" s="389"/>
      <c r="Q62" s="389"/>
      <c r="R62" s="389"/>
      <c r="S62" s="389"/>
    </row>
    <row r="63" spans="1:19" ht="12.95" customHeight="1" x14ac:dyDescent="0.25">
      <c r="A63" s="187" t="s">
        <v>67</v>
      </c>
      <c r="B63" s="362">
        <v>1552.682</v>
      </c>
      <c r="C63" s="361">
        <v>47.387999999999998</v>
      </c>
      <c r="D63" s="422">
        <v>7.4539999999999997</v>
      </c>
      <c r="E63" s="363">
        <v>207.82</v>
      </c>
      <c r="F63" s="363">
        <v>772.61400000000003</v>
      </c>
      <c r="G63" s="363">
        <v>52.948999999999998</v>
      </c>
      <c r="H63" s="363">
        <v>85.623000000000005</v>
      </c>
      <c r="I63" s="363">
        <v>119.764</v>
      </c>
      <c r="L63" s="389"/>
      <c r="M63" s="389"/>
      <c r="N63" s="389"/>
      <c r="O63" s="389"/>
      <c r="P63" s="389"/>
      <c r="Q63" s="389"/>
      <c r="R63" s="389"/>
      <c r="S63" s="389"/>
    </row>
    <row r="64" spans="1:19" ht="12.95" customHeight="1" x14ac:dyDescent="0.25">
      <c r="A64" s="187" t="s">
        <v>68</v>
      </c>
      <c r="B64" s="362">
        <v>1682.259</v>
      </c>
      <c r="C64" s="361">
        <v>7.8010000000000002</v>
      </c>
      <c r="D64" s="422">
        <v>2.9449999999999998</v>
      </c>
      <c r="E64" s="363">
        <v>240.869</v>
      </c>
      <c r="F64" s="363">
        <v>686.62699999999995</v>
      </c>
      <c r="G64" s="363">
        <v>120.83199999999999</v>
      </c>
      <c r="H64" s="363">
        <v>82.147000000000006</v>
      </c>
      <c r="I64" s="363">
        <v>120.753</v>
      </c>
      <c r="L64" s="389"/>
      <c r="M64" s="389"/>
      <c r="N64" s="389"/>
      <c r="O64" s="389"/>
      <c r="P64" s="389"/>
      <c r="Q64" s="389"/>
      <c r="R64" s="389"/>
      <c r="S64" s="389"/>
    </row>
    <row r="65" spans="1:19" ht="12.95" customHeight="1" x14ac:dyDescent="0.25">
      <c r="A65" s="187" t="s">
        <v>69</v>
      </c>
      <c r="B65" s="362">
        <v>1733.7729999999999</v>
      </c>
      <c r="C65" s="361">
        <v>12.446</v>
      </c>
      <c r="D65" s="422">
        <v>1.411</v>
      </c>
      <c r="E65" s="363">
        <v>193.27500000000001</v>
      </c>
      <c r="F65" s="363">
        <v>855.99199999999996</v>
      </c>
      <c r="G65" s="363">
        <v>37.119</v>
      </c>
      <c r="H65" s="363">
        <v>98.251999999999995</v>
      </c>
      <c r="I65" s="363">
        <v>90.382999999999996</v>
      </c>
      <c r="L65" s="389"/>
      <c r="M65" s="389"/>
      <c r="N65" s="389"/>
      <c r="O65" s="389"/>
      <c r="P65" s="389"/>
      <c r="Q65" s="389"/>
      <c r="R65" s="389"/>
      <c r="S65" s="389"/>
    </row>
    <row r="66" spans="1:19" ht="12.95" customHeight="1" x14ac:dyDescent="0.25">
      <c r="A66" s="187" t="s">
        <v>70</v>
      </c>
      <c r="B66" s="362">
        <v>1631.2329999999999</v>
      </c>
      <c r="C66" s="361">
        <v>33.232999999999997</v>
      </c>
      <c r="D66" s="422">
        <v>6.6669999999999998</v>
      </c>
      <c r="E66" s="363">
        <v>232.066</v>
      </c>
      <c r="F66" s="363">
        <v>760.15099999999995</v>
      </c>
      <c r="G66" s="363">
        <v>65.44</v>
      </c>
      <c r="H66" s="363">
        <v>83.134</v>
      </c>
      <c r="I66" s="363">
        <v>98.263000000000005</v>
      </c>
      <c r="L66" s="389"/>
      <c r="M66" s="389"/>
      <c r="N66" s="389"/>
      <c r="O66" s="389"/>
      <c r="P66" s="389"/>
      <c r="Q66" s="389"/>
      <c r="R66" s="389"/>
      <c r="S66" s="389"/>
    </row>
    <row r="67" spans="1:19" ht="12.95" customHeight="1" x14ac:dyDescent="0.25">
      <c r="A67" s="187" t="s">
        <v>71</v>
      </c>
      <c r="B67" s="362">
        <v>1748.9970000000001</v>
      </c>
      <c r="C67" s="361">
        <v>9.86</v>
      </c>
      <c r="D67" s="422">
        <v>2.7730000000000001</v>
      </c>
      <c r="E67" s="363">
        <v>196.19</v>
      </c>
      <c r="F67" s="363">
        <v>902.69100000000003</v>
      </c>
      <c r="G67" s="363">
        <v>51.609000000000002</v>
      </c>
      <c r="H67" s="363">
        <v>97.363</v>
      </c>
      <c r="I67" s="363">
        <v>118.392</v>
      </c>
      <c r="L67" s="389"/>
      <c r="M67" s="389"/>
      <c r="N67" s="389"/>
      <c r="O67" s="389"/>
      <c r="P67" s="389"/>
      <c r="Q67" s="389"/>
      <c r="R67" s="389"/>
      <c r="S67" s="389"/>
    </row>
    <row r="68" spans="1:19" ht="12.95" customHeight="1" x14ac:dyDescent="0.25">
      <c r="A68" s="187" t="s">
        <v>72</v>
      </c>
      <c r="B68" s="362">
        <v>1669.0409999999999</v>
      </c>
      <c r="C68" s="361">
        <v>35.808</v>
      </c>
      <c r="D68" s="422">
        <v>3.5049999999999999</v>
      </c>
      <c r="E68" s="363">
        <v>192.96799999999999</v>
      </c>
      <c r="F68" s="363">
        <v>670.50900000000001</v>
      </c>
      <c r="G68" s="363">
        <v>67.921999999999997</v>
      </c>
      <c r="H68" s="363">
        <v>81.69</v>
      </c>
      <c r="I68" s="363">
        <v>145.22300000000001</v>
      </c>
      <c r="L68" s="389"/>
      <c r="M68" s="389"/>
      <c r="N68" s="389"/>
      <c r="O68" s="389"/>
      <c r="P68" s="389"/>
      <c r="Q68" s="389"/>
      <c r="R68" s="389"/>
      <c r="S68" s="389"/>
    </row>
    <row r="69" spans="1:19" ht="12.95" customHeight="1" x14ac:dyDescent="0.25">
      <c r="A69" s="188" t="s">
        <v>73</v>
      </c>
      <c r="B69" s="364">
        <v>1681.7919999999999</v>
      </c>
      <c r="C69" s="361">
        <v>22.710999999999999</v>
      </c>
      <c r="D69" s="422">
        <v>2.657</v>
      </c>
      <c r="E69" s="363">
        <v>212.33099999999999</v>
      </c>
      <c r="F69" s="363">
        <v>830.14200000000005</v>
      </c>
      <c r="G69" s="363">
        <v>62.072000000000003</v>
      </c>
      <c r="H69" s="363">
        <v>103.176</v>
      </c>
      <c r="I69" s="363">
        <v>117.459</v>
      </c>
      <c r="L69" s="389"/>
      <c r="M69" s="389"/>
      <c r="N69" s="389"/>
      <c r="O69" s="389"/>
      <c r="P69" s="389"/>
      <c r="Q69" s="389"/>
      <c r="R69" s="389"/>
      <c r="S69" s="389"/>
    </row>
    <row r="70" spans="1:19" s="8" customFormat="1" ht="12.95" customHeight="1" x14ac:dyDescent="0.25">
      <c r="A70" s="187" t="s">
        <v>74</v>
      </c>
      <c r="B70" s="362">
        <v>1692.4670000000001</v>
      </c>
      <c r="C70" s="361">
        <v>23.855</v>
      </c>
      <c r="D70" s="422">
        <v>6.7809999999999997</v>
      </c>
      <c r="E70" s="363">
        <v>228.5</v>
      </c>
      <c r="F70" s="363">
        <v>798.32</v>
      </c>
      <c r="G70" s="363">
        <v>71.563999999999993</v>
      </c>
      <c r="H70" s="363">
        <v>81.203999999999994</v>
      </c>
      <c r="I70" s="363">
        <v>108.572</v>
      </c>
      <c r="L70" s="389"/>
      <c r="M70" s="389"/>
      <c r="N70" s="389"/>
      <c r="O70" s="389"/>
      <c r="P70" s="389"/>
      <c r="Q70" s="389"/>
      <c r="R70" s="389"/>
      <c r="S70" s="389"/>
    </row>
    <row r="71" spans="1:19" ht="12.95" customHeight="1" x14ac:dyDescent="0.25">
      <c r="A71" s="191" t="s">
        <v>75</v>
      </c>
      <c r="B71" s="366">
        <v>1393.74</v>
      </c>
      <c r="C71" s="358">
        <v>37.228999999999999</v>
      </c>
      <c r="D71" s="423">
        <v>6.5289999999999999</v>
      </c>
      <c r="E71" s="359">
        <v>199.20400000000001</v>
      </c>
      <c r="F71" s="359">
        <v>598.31700000000001</v>
      </c>
      <c r="G71" s="359">
        <v>52.173999999999999</v>
      </c>
      <c r="H71" s="359">
        <v>70.959000000000003</v>
      </c>
      <c r="I71" s="359">
        <v>109.76</v>
      </c>
      <c r="L71" s="389"/>
      <c r="M71" s="389"/>
      <c r="N71" s="389"/>
      <c r="O71" s="389"/>
      <c r="P71" s="389"/>
      <c r="Q71" s="389"/>
      <c r="R71" s="389"/>
      <c r="S71" s="389"/>
    </row>
    <row r="72" spans="1:19" ht="12.95" customHeight="1" x14ac:dyDescent="0.25">
      <c r="A72" s="187" t="s">
        <v>76</v>
      </c>
      <c r="B72" s="362">
        <v>1741.5920000000001</v>
      </c>
      <c r="C72" s="361">
        <v>44.478999999999999</v>
      </c>
      <c r="D72" s="422">
        <v>15.069000000000001</v>
      </c>
      <c r="E72" s="363">
        <v>257.87900000000002</v>
      </c>
      <c r="F72" s="363">
        <v>620.63400000000001</v>
      </c>
      <c r="G72" s="363">
        <v>46.545000000000002</v>
      </c>
      <c r="H72" s="363">
        <v>78.992000000000004</v>
      </c>
      <c r="I72" s="363">
        <v>132.94999999999999</v>
      </c>
      <c r="L72" s="389"/>
      <c r="M72" s="389"/>
      <c r="N72" s="389"/>
      <c r="O72" s="389"/>
      <c r="P72" s="389"/>
      <c r="Q72" s="389"/>
      <c r="R72" s="389"/>
      <c r="S72" s="389"/>
    </row>
    <row r="73" spans="1:19" ht="12.95" customHeight="1" x14ac:dyDescent="0.25">
      <c r="A73" s="187" t="s">
        <v>77</v>
      </c>
      <c r="B73" s="362">
        <v>1572.9559999999999</v>
      </c>
      <c r="C73" s="361">
        <v>42.694000000000003</v>
      </c>
      <c r="D73" s="422">
        <v>7.5570000000000004</v>
      </c>
      <c r="E73" s="363">
        <v>232.119</v>
      </c>
      <c r="F73" s="363">
        <v>746.65599999999995</v>
      </c>
      <c r="G73" s="363">
        <v>55.320999999999998</v>
      </c>
      <c r="H73" s="363">
        <v>84.317999999999998</v>
      </c>
      <c r="I73" s="363">
        <v>117.873</v>
      </c>
      <c r="L73" s="389"/>
      <c r="M73" s="389"/>
      <c r="N73" s="389"/>
      <c r="O73" s="389"/>
      <c r="P73" s="389"/>
      <c r="Q73" s="389"/>
      <c r="R73" s="389"/>
      <c r="S73" s="389"/>
    </row>
    <row r="74" spans="1:19" ht="12.95" customHeight="1" x14ac:dyDescent="0.25">
      <c r="A74" s="187" t="s">
        <v>78</v>
      </c>
      <c r="B74" s="362">
        <v>928.09299999999996</v>
      </c>
      <c r="C74" s="361">
        <v>31.268999999999998</v>
      </c>
      <c r="D74" s="422">
        <v>3.4239999999999999</v>
      </c>
      <c r="E74" s="363">
        <v>127.678</v>
      </c>
      <c r="F74" s="363">
        <v>362.488</v>
      </c>
      <c r="G74" s="363">
        <v>43.850999999999999</v>
      </c>
      <c r="H74" s="363">
        <v>43.984000000000002</v>
      </c>
      <c r="I74" s="363">
        <v>84.888000000000005</v>
      </c>
      <c r="L74" s="389"/>
      <c r="M74" s="389"/>
      <c r="N74" s="389"/>
      <c r="O74" s="389"/>
      <c r="P74" s="389"/>
      <c r="Q74" s="389"/>
      <c r="R74" s="389"/>
      <c r="S74" s="389"/>
    </row>
    <row r="75" spans="1:19" ht="12.95" customHeight="1" x14ac:dyDescent="0.25">
      <c r="A75" s="187" t="s">
        <v>79</v>
      </c>
      <c r="B75" s="362">
        <v>764.88599999999997</v>
      </c>
      <c r="C75" s="361">
        <v>29.027000000000001</v>
      </c>
      <c r="D75" s="422">
        <v>2.3199999999999998</v>
      </c>
      <c r="E75" s="363">
        <v>122.47499999999999</v>
      </c>
      <c r="F75" s="363">
        <v>264.697</v>
      </c>
      <c r="G75" s="363">
        <v>53.771999999999998</v>
      </c>
      <c r="H75" s="363">
        <v>44.374000000000002</v>
      </c>
      <c r="I75" s="363">
        <v>74.114999999999995</v>
      </c>
      <c r="L75" s="389"/>
      <c r="M75" s="389"/>
      <c r="N75" s="389"/>
      <c r="O75" s="389"/>
      <c r="P75" s="389"/>
      <c r="Q75" s="389"/>
      <c r="R75" s="389"/>
      <c r="S75" s="389"/>
    </row>
    <row r="76" spans="1:19" ht="12.95" customHeight="1" x14ac:dyDescent="0.25">
      <c r="A76" s="187" t="s">
        <v>80</v>
      </c>
      <c r="B76" s="362">
        <v>603.41499999999996</v>
      </c>
      <c r="C76" s="361">
        <v>14.843</v>
      </c>
      <c r="D76" s="422">
        <v>4.5810000000000004</v>
      </c>
      <c r="E76" s="363">
        <v>93.82</v>
      </c>
      <c r="F76" s="363">
        <v>214.75899999999999</v>
      </c>
      <c r="G76" s="363">
        <v>24.004999999999999</v>
      </c>
      <c r="H76" s="363">
        <v>34.999000000000002</v>
      </c>
      <c r="I76" s="363">
        <v>85.94</v>
      </c>
      <c r="L76" s="389"/>
      <c r="M76" s="389"/>
      <c r="N76" s="389"/>
      <c r="O76" s="389"/>
      <c r="P76" s="389"/>
      <c r="Q76" s="389"/>
      <c r="R76" s="389"/>
      <c r="S76" s="389"/>
    </row>
    <row r="77" spans="1:19" s="8" customFormat="1" ht="12.95" customHeight="1" x14ac:dyDescent="0.25">
      <c r="A77" s="190" t="s">
        <v>286</v>
      </c>
      <c r="B77" s="356">
        <v>1221.239</v>
      </c>
      <c r="C77" s="361">
        <v>39.534999999999997</v>
      </c>
      <c r="D77" s="422">
        <v>4.22</v>
      </c>
      <c r="E77" s="363">
        <v>145.352</v>
      </c>
      <c r="F77" s="363">
        <v>521.55200000000002</v>
      </c>
      <c r="G77" s="363">
        <v>40.054000000000002</v>
      </c>
      <c r="H77" s="363">
        <v>46.741</v>
      </c>
      <c r="I77" s="363">
        <v>96.274000000000001</v>
      </c>
      <c r="L77" s="389"/>
      <c r="M77" s="389"/>
      <c r="N77" s="389"/>
      <c r="O77" s="389"/>
      <c r="P77" s="389"/>
      <c r="Q77" s="389"/>
      <c r="R77" s="389"/>
      <c r="S77" s="389"/>
    </row>
    <row r="78" spans="1:19" ht="12.95" customHeight="1" x14ac:dyDescent="0.25">
      <c r="A78" s="187" t="s">
        <v>81</v>
      </c>
      <c r="B78" s="362">
        <v>1595.588</v>
      </c>
      <c r="C78" s="361">
        <v>35.200000000000003</v>
      </c>
      <c r="D78" s="422">
        <v>6.6</v>
      </c>
      <c r="E78" s="363">
        <v>222.255</v>
      </c>
      <c r="F78" s="363">
        <v>665.52099999999996</v>
      </c>
      <c r="G78" s="363">
        <v>58.676000000000002</v>
      </c>
      <c r="H78" s="363">
        <v>81.832999999999998</v>
      </c>
      <c r="I78" s="363">
        <v>121.259</v>
      </c>
      <c r="L78" s="389"/>
      <c r="M78" s="389"/>
      <c r="N78" s="389"/>
      <c r="O78" s="389"/>
      <c r="P78" s="389"/>
      <c r="Q78" s="389"/>
      <c r="R78" s="389"/>
      <c r="S78" s="389"/>
    </row>
    <row r="79" spans="1:19" ht="12.95" customHeight="1" x14ac:dyDescent="0.25">
      <c r="A79" s="186" t="s">
        <v>82</v>
      </c>
      <c r="B79" s="360">
        <v>1510.2080000000001</v>
      </c>
      <c r="C79" s="358">
        <v>45.283999999999999</v>
      </c>
      <c r="D79" s="423">
        <v>10.151999999999999</v>
      </c>
      <c r="E79" s="359">
        <v>228.08500000000001</v>
      </c>
      <c r="F79" s="359">
        <v>694.42499999999995</v>
      </c>
      <c r="G79" s="359">
        <v>81.923000000000002</v>
      </c>
      <c r="H79" s="359">
        <v>77.738</v>
      </c>
      <c r="I79" s="359">
        <v>116.452</v>
      </c>
      <c r="L79" s="389"/>
      <c r="M79" s="389"/>
      <c r="N79" s="389"/>
      <c r="O79" s="389"/>
      <c r="P79" s="389"/>
      <c r="Q79" s="389"/>
      <c r="R79" s="389"/>
      <c r="S79" s="389"/>
    </row>
    <row r="80" spans="1:19" ht="12.95" customHeight="1" x14ac:dyDescent="0.25">
      <c r="A80" s="187" t="s">
        <v>83</v>
      </c>
      <c r="B80" s="362">
        <v>1131.17</v>
      </c>
      <c r="C80" s="361">
        <v>13.148</v>
      </c>
      <c r="D80" s="422">
        <v>6.8010000000000002</v>
      </c>
      <c r="E80" s="363">
        <v>155.054</v>
      </c>
      <c r="F80" s="363">
        <v>414.83800000000002</v>
      </c>
      <c r="G80" s="363">
        <v>53.497999999999998</v>
      </c>
      <c r="H80" s="363">
        <v>54.857999999999997</v>
      </c>
      <c r="I80" s="363">
        <v>155.50800000000001</v>
      </c>
      <c r="L80" s="389"/>
      <c r="M80" s="389"/>
      <c r="N80" s="389"/>
      <c r="O80" s="389"/>
      <c r="P80" s="389"/>
      <c r="Q80" s="389"/>
      <c r="R80" s="389"/>
      <c r="S80" s="389"/>
    </row>
    <row r="81" spans="1:19" ht="12.95" customHeight="1" x14ac:dyDescent="0.25">
      <c r="A81" s="187" t="s">
        <v>85</v>
      </c>
      <c r="B81" s="362">
        <v>937.74199999999996</v>
      </c>
      <c r="C81" s="361">
        <v>54.124000000000002</v>
      </c>
      <c r="D81" s="422">
        <v>40.441000000000003</v>
      </c>
      <c r="E81" s="363">
        <v>113.721</v>
      </c>
      <c r="F81" s="363">
        <v>332.649</v>
      </c>
      <c r="G81" s="363">
        <v>57.164999999999999</v>
      </c>
      <c r="H81" s="363">
        <v>61.116999999999997</v>
      </c>
      <c r="I81" s="363">
        <v>193.995</v>
      </c>
      <c r="L81" s="389"/>
      <c r="M81" s="389"/>
      <c r="N81" s="389"/>
      <c r="O81" s="389"/>
      <c r="P81" s="389"/>
      <c r="Q81" s="389"/>
      <c r="R81" s="389"/>
      <c r="S81" s="389"/>
    </row>
    <row r="82" spans="1:19" ht="12.95" customHeight="1" x14ac:dyDescent="0.25">
      <c r="A82" s="187" t="s">
        <v>86</v>
      </c>
      <c r="B82" s="362">
        <v>1404.298</v>
      </c>
      <c r="C82" s="361">
        <v>18.006</v>
      </c>
      <c r="D82" s="422">
        <v>8.44</v>
      </c>
      <c r="E82" s="363">
        <v>229.20400000000001</v>
      </c>
      <c r="F82" s="363">
        <v>680.11</v>
      </c>
      <c r="G82" s="363">
        <v>87.218000000000004</v>
      </c>
      <c r="H82" s="363">
        <v>85.341999999999999</v>
      </c>
      <c r="I82" s="363">
        <v>109.35</v>
      </c>
      <c r="L82" s="389"/>
      <c r="M82" s="389"/>
      <c r="N82" s="389"/>
      <c r="O82" s="389"/>
      <c r="P82" s="389"/>
      <c r="Q82" s="389"/>
      <c r="R82" s="389"/>
      <c r="S82" s="389"/>
    </row>
    <row r="83" spans="1:19" ht="12.95" customHeight="1" x14ac:dyDescent="0.25">
      <c r="A83" s="187" t="s">
        <v>87</v>
      </c>
      <c r="B83" s="362">
        <v>1648.248</v>
      </c>
      <c r="C83" s="361">
        <v>40.533000000000001</v>
      </c>
      <c r="D83" s="422">
        <v>12.355</v>
      </c>
      <c r="E83" s="363">
        <v>229.71700000000001</v>
      </c>
      <c r="F83" s="363">
        <v>707.35799999999995</v>
      </c>
      <c r="G83" s="363">
        <v>116.137</v>
      </c>
      <c r="H83" s="363">
        <v>66.024000000000001</v>
      </c>
      <c r="I83" s="363">
        <v>99.620999999999995</v>
      </c>
      <c r="L83" s="389"/>
      <c r="M83" s="389"/>
      <c r="N83" s="389"/>
      <c r="O83" s="389"/>
      <c r="P83" s="389"/>
      <c r="Q83" s="389"/>
      <c r="R83" s="389"/>
      <c r="S83" s="389"/>
    </row>
    <row r="84" spans="1:19" ht="12.95" customHeight="1" x14ac:dyDescent="0.25">
      <c r="A84" s="187" t="s">
        <v>89</v>
      </c>
      <c r="B84" s="362">
        <v>1429.1120000000001</v>
      </c>
      <c r="C84" s="361">
        <v>35.405999999999999</v>
      </c>
      <c r="D84" s="422">
        <v>9.1920000000000002</v>
      </c>
      <c r="E84" s="363">
        <v>235.471</v>
      </c>
      <c r="F84" s="363">
        <v>662.65300000000002</v>
      </c>
      <c r="G84" s="363">
        <v>80.494</v>
      </c>
      <c r="H84" s="363">
        <v>98.843999999999994</v>
      </c>
      <c r="I84" s="363">
        <v>121.563</v>
      </c>
      <c r="L84" s="389"/>
      <c r="M84" s="389"/>
      <c r="N84" s="389"/>
      <c r="O84" s="389"/>
      <c r="P84" s="389"/>
      <c r="Q84" s="389"/>
      <c r="R84" s="389"/>
      <c r="S84" s="389"/>
    </row>
    <row r="85" spans="1:19" ht="12.95" customHeight="1" x14ac:dyDescent="0.25">
      <c r="A85" s="187" t="s">
        <v>90</v>
      </c>
      <c r="B85" s="362">
        <v>1497.625</v>
      </c>
      <c r="C85" s="361">
        <v>61.851999999999997</v>
      </c>
      <c r="D85" s="422">
        <v>11.077999999999999</v>
      </c>
      <c r="E85" s="363">
        <v>224.916</v>
      </c>
      <c r="F85" s="363">
        <v>673.78399999999999</v>
      </c>
      <c r="G85" s="363">
        <v>52.411000000000001</v>
      </c>
      <c r="H85" s="363">
        <v>76.161000000000001</v>
      </c>
      <c r="I85" s="363">
        <v>143.17400000000001</v>
      </c>
      <c r="L85" s="389"/>
      <c r="M85" s="389"/>
      <c r="N85" s="389"/>
      <c r="O85" s="389"/>
      <c r="P85" s="389"/>
      <c r="Q85" s="389"/>
      <c r="R85" s="389"/>
      <c r="S85" s="389"/>
    </row>
    <row r="86" spans="1:19" ht="12.95" customHeight="1" x14ac:dyDescent="0.25">
      <c r="A86" s="187" t="s">
        <v>91</v>
      </c>
      <c r="B86" s="362">
        <v>1623.268</v>
      </c>
      <c r="C86" s="361">
        <v>70.757999999999996</v>
      </c>
      <c r="D86" s="422">
        <v>9.8650000000000002</v>
      </c>
      <c r="E86" s="363">
        <v>245.989</v>
      </c>
      <c r="F86" s="363">
        <v>802.44899999999996</v>
      </c>
      <c r="G86" s="363">
        <v>81.831999999999994</v>
      </c>
      <c r="H86" s="363">
        <v>93.322999999999993</v>
      </c>
      <c r="I86" s="363">
        <v>125.71599999999999</v>
      </c>
      <c r="L86" s="389"/>
      <c r="M86" s="389"/>
      <c r="N86" s="389"/>
      <c r="O86" s="389"/>
      <c r="P86" s="389"/>
      <c r="Q86" s="389"/>
      <c r="R86" s="389"/>
      <c r="S86" s="389"/>
    </row>
    <row r="87" spans="1:19" ht="12.95" customHeight="1" x14ac:dyDescent="0.25">
      <c r="A87" s="187" t="s">
        <v>92</v>
      </c>
      <c r="B87" s="362">
        <v>1534.1320000000001</v>
      </c>
      <c r="C87" s="361">
        <v>48.280999999999999</v>
      </c>
      <c r="D87" s="422">
        <v>11.712</v>
      </c>
      <c r="E87" s="363">
        <v>244.34100000000001</v>
      </c>
      <c r="F87" s="363">
        <v>776.43200000000002</v>
      </c>
      <c r="G87" s="363">
        <v>70.988</v>
      </c>
      <c r="H87" s="363">
        <v>59.097000000000001</v>
      </c>
      <c r="I87" s="363">
        <v>100.358</v>
      </c>
      <c r="L87" s="389"/>
      <c r="M87" s="389"/>
      <c r="N87" s="389"/>
      <c r="O87" s="389"/>
      <c r="P87" s="389"/>
      <c r="Q87" s="389"/>
      <c r="R87" s="389"/>
      <c r="S87" s="389"/>
    </row>
    <row r="88" spans="1:19" s="8" customFormat="1" ht="12.95" customHeight="1" x14ac:dyDescent="0.25">
      <c r="A88" s="187" t="s">
        <v>93</v>
      </c>
      <c r="B88" s="362">
        <v>1561.01</v>
      </c>
      <c r="C88" s="361">
        <v>25.062999999999999</v>
      </c>
      <c r="D88" s="422">
        <v>5.5350000000000001</v>
      </c>
      <c r="E88" s="363">
        <v>200.24299999999999</v>
      </c>
      <c r="F88" s="363">
        <v>632.32000000000005</v>
      </c>
      <c r="G88" s="363">
        <v>82.447000000000003</v>
      </c>
      <c r="H88" s="363">
        <v>60.621000000000002</v>
      </c>
      <c r="I88" s="363">
        <v>97.328000000000003</v>
      </c>
      <c r="L88" s="389"/>
      <c r="M88" s="389"/>
      <c r="N88" s="389"/>
      <c r="O88" s="389"/>
      <c r="P88" s="389"/>
      <c r="Q88" s="389"/>
      <c r="R88" s="389"/>
      <c r="S88" s="389"/>
    </row>
    <row r="89" spans="1:19" ht="12.95" customHeight="1" x14ac:dyDescent="0.25">
      <c r="A89" s="187" t="s">
        <v>94</v>
      </c>
      <c r="B89" s="362">
        <v>1332.242</v>
      </c>
      <c r="C89" s="361">
        <v>28.004999999999999</v>
      </c>
      <c r="D89" s="422">
        <v>3.07</v>
      </c>
      <c r="E89" s="363">
        <v>224.69200000000001</v>
      </c>
      <c r="F89" s="363">
        <v>603.92399999999998</v>
      </c>
      <c r="G89" s="363">
        <v>116.20699999999999</v>
      </c>
      <c r="H89" s="363">
        <v>96.762</v>
      </c>
      <c r="I89" s="363">
        <v>104.577</v>
      </c>
      <c r="L89" s="389"/>
      <c r="M89" s="389"/>
      <c r="N89" s="389"/>
      <c r="O89" s="389"/>
      <c r="P89" s="389"/>
      <c r="Q89" s="389"/>
      <c r="R89" s="389"/>
      <c r="S89" s="389"/>
    </row>
    <row r="90" spans="1:19" ht="12.95" customHeight="1" x14ac:dyDescent="0.25">
      <c r="A90" s="191" t="s">
        <v>95</v>
      </c>
      <c r="B90" s="367">
        <v>1386.856</v>
      </c>
      <c r="C90" s="358">
        <v>19.763000000000002</v>
      </c>
      <c r="D90" s="423">
        <v>9.4390000000000001</v>
      </c>
      <c r="E90" s="359">
        <v>200.96700000000001</v>
      </c>
      <c r="F90" s="359">
        <v>602.09</v>
      </c>
      <c r="G90" s="359">
        <v>78.793000000000006</v>
      </c>
      <c r="H90" s="359">
        <v>88.343000000000004</v>
      </c>
      <c r="I90" s="359">
        <v>138.43799999999999</v>
      </c>
      <c r="L90" s="389"/>
      <c r="M90" s="389"/>
      <c r="N90" s="389"/>
      <c r="O90" s="389"/>
      <c r="P90" s="389"/>
      <c r="Q90" s="389"/>
      <c r="R90" s="389"/>
      <c r="S90" s="389"/>
    </row>
    <row r="91" spans="1:19" ht="12.95" customHeight="1" x14ac:dyDescent="0.25">
      <c r="A91" s="187" t="s">
        <v>84</v>
      </c>
      <c r="B91" s="362">
        <v>1195.7180000000001</v>
      </c>
      <c r="C91" s="361">
        <v>15.319000000000001</v>
      </c>
      <c r="D91" s="422">
        <v>4.0579999999999998</v>
      </c>
      <c r="E91" s="363">
        <v>189.61500000000001</v>
      </c>
      <c r="F91" s="363">
        <v>481.59500000000003</v>
      </c>
      <c r="G91" s="363">
        <v>58.944000000000003</v>
      </c>
      <c r="H91" s="363">
        <v>73.349999999999994</v>
      </c>
      <c r="I91" s="363">
        <v>133.30799999999999</v>
      </c>
      <c r="L91" s="389"/>
      <c r="M91" s="389"/>
      <c r="N91" s="389"/>
      <c r="O91" s="389"/>
      <c r="P91" s="389"/>
      <c r="Q91" s="389"/>
      <c r="R91" s="389"/>
      <c r="S91" s="389"/>
    </row>
    <row r="92" spans="1:19" ht="12.95" customHeight="1" x14ac:dyDescent="0.25">
      <c r="A92" s="187" t="s">
        <v>96</v>
      </c>
      <c r="B92" s="388">
        <v>929.49400000000003</v>
      </c>
      <c r="C92" s="361">
        <v>11.259</v>
      </c>
      <c r="D92" s="422">
        <v>2.2519999999999998</v>
      </c>
      <c r="E92" s="363">
        <v>131.63</v>
      </c>
      <c r="F92" s="363">
        <v>404.92</v>
      </c>
      <c r="G92" s="363">
        <v>40.942</v>
      </c>
      <c r="H92" s="363">
        <v>44.73</v>
      </c>
      <c r="I92" s="363">
        <v>123.441</v>
      </c>
      <c r="L92" s="389"/>
      <c r="M92" s="389"/>
      <c r="N92" s="389"/>
      <c r="O92" s="389"/>
      <c r="P92" s="389"/>
      <c r="Q92" s="389"/>
      <c r="R92" s="389"/>
      <c r="S92" s="389"/>
    </row>
    <row r="93" spans="1:19" ht="12.95" customHeight="1" x14ac:dyDescent="0.25">
      <c r="A93" s="187" t="s">
        <v>88</v>
      </c>
      <c r="B93" s="362">
        <v>1366.1849999999999</v>
      </c>
      <c r="C93" s="361">
        <v>19.686</v>
      </c>
      <c r="D93" s="422">
        <v>5.8680000000000003</v>
      </c>
      <c r="E93" s="363">
        <v>195.15600000000001</v>
      </c>
      <c r="F93" s="363">
        <v>576.94899999999996</v>
      </c>
      <c r="G93" s="363">
        <v>94.075999999999993</v>
      </c>
      <c r="H93" s="363">
        <v>73.16</v>
      </c>
      <c r="I93" s="363">
        <v>157.20400000000001</v>
      </c>
      <c r="L93" s="389"/>
      <c r="M93" s="389"/>
      <c r="N93" s="389"/>
      <c r="O93" s="389"/>
      <c r="P93" s="389"/>
      <c r="Q93" s="389"/>
      <c r="R93" s="389"/>
      <c r="S93" s="389"/>
    </row>
    <row r="94" spans="1:19" ht="12.95" customHeight="1" x14ac:dyDescent="0.25">
      <c r="A94" s="187" t="s">
        <v>97</v>
      </c>
      <c r="B94" s="362">
        <v>1274.5640000000001</v>
      </c>
      <c r="C94" s="361">
        <v>15.688000000000001</v>
      </c>
      <c r="D94" s="422">
        <v>5.7629999999999999</v>
      </c>
      <c r="E94" s="363">
        <v>157.84</v>
      </c>
      <c r="F94" s="363">
        <v>609.58799999999997</v>
      </c>
      <c r="G94" s="363">
        <v>68.194000000000003</v>
      </c>
      <c r="H94" s="363">
        <v>76.838999999999999</v>
      </c>
      <c r="I94" s="363">
        <v>116.85899999999999</v>
      </c>
      <c r="L94" s="389"/>
      <c r="M94" s="389"/>
      <c r="N94" s="389"/>
      <c r="O94" s="389"/>
      <c r="P94" s="389"/>
      <c r="Q94" s="389"/>
      <c r="R94" s="389"/>
      <c r="S94" s="389"/>
    </row>
    <row r="95" spans="1:19" ht="12.95" customHeight="1" x14ac:dyDescent="0.25">
      <c r="A95" s="187" t="s">
        <v>98</v>
      </c>
      <c r="B95" s="362">
        <v>1540.817</v>
      </c>
      <c r="C95" s="361">
        <v>27.718</v>
      </c>
      <c r="D95" s="422">
        <v>15.898999999999999</v>
      </c>
      <c r="E95" s="363">
        <v>234.04</v>
      </c>
      <c r="F95" s="363">
        <v>758.98699999999997</v>
      </c>
      <c r="G95" s="363">
        <v>82.783000000000001</v>
      </c>
      <c r="H95" s="363">
        <v>95.820999999999998</v>
      </c>
      <c r="I95" s="363">
        <v>114.58199999999999</v>
      </c>
      <c r="L95" s="389"/>
      <c r="M95" s="389"/>
      <c r="N95" s="389"/>
      <c r="O95" s="389"/>
      <c r="P95" s="389"/>
      <c r="Q95" s="389"/>
      <c r="R95" s="389"/>
      <c r="S95" s="389"/>
    </row>
    <row r="96" spans="1:19" ht="12.95" customHeight="1" x14ac:dyDescent="0.25">
      <c r="A96" s="187" t="s">
        <v>99</v>
      </c>
      <c r="B96" s="362">
        <v>1562.8430000000001</v>
      </c>
      <c r="C96" s="361">
        <v>20.713000000000001</v>
      </c>
      <c r="D96" s="422">
        <v>10.853</v>
      </c>
      <c r="E96" s="363">
        <v>200.935</v>
      </c>
      <c r="F96" s="363">
        <v>684.04899999999998</v>
      </c>
      <c r="G96" s="363">
        <v>91.944999999999993</v>
      </c>
      <c r="H96" s="363">
        <v>90.799000000000007</v>
      </c>
      <c r="I96" s="363">
        <v>134.05799999999999</v>
      </c>
      <c r="L96" s="389"/>
      <c r="M96" s="389"/>
      <c r="N96" s="389"/>
      <c r="O96" s="389"/>
      <c r="P96" s="389"/>
      <c r="Q96" s="389"/>
      <c r="R96" s="389"/>
      <c r="S96" s="389"/>
    </row>
    <row r="97" spans="1:19" ht="12.95" customHeight="1" x14ac:dyDescent="0.25">
      <c r="A97" s="187" t="s">
        <v>100</v>
      </c>
      <c r="B97" s="362">
        <v>1617.162</v>
      </c>
      <c r="C97" s="361">
        <v>17.05</v>
      </c>
      <c r="D97" s="422">
        <v>11.96</v>
      </c>
      <c r="E97" s="363">
        <v>232.20500000000001</v>
      </c>
      <c r="F97" s="363">
        <v>641.77499999999998</v>
      </c>
      <c r="G97" s="363">
        <v>96.698999999999998</v>
      </c>
      <c r="H97" s="363">
        <v>114.639</v>
      </c>
      <c r="I97" s="363">
        <v>190.726</v>
      </c>
      <c r="L97" s="389"/>
      <c r="M97" s="389"/>
      <c r="N97" s="389"/>
      <c r="O97" s="389"/>
      <c r="P97" s="389"/>
      <c r="Q97" s="389"/>
      <c r="R97" s="389"/>
      <c r="S97" s="389"/>
    </row>
    <row r="98" spans="1:19" ht="12.95" customHeight="1" x14ac:dyDescent="0.25">
      <c r="A98" s="187" t="s">
        <v>101</v>
      </c>
      <c r="B98" s="362">
        <v>1252.9369999999999</v>
      </c>
      <c r="C98" s="361">
        <v>10.746</v>
      </c>
      <c r="D98" s="422">
        <v>3.5819999999999999</v>
      </c>
      <c r="E98" s="363">
        <v>201.30099999999999</v>
      </c>
      <c r="F98" s="363">
        <v>544.44399999999996</v>
      </c>
      <c r="G98" s="363">
        <v>77.367999999999995</v>
      </c>
      <c r="H98" s="363">
        <v>91.695999999999998</v>
      </c>
      <c r="I98" s="363">
        <v>156.886</v>
      </c>
      <c r="L98" s="389"/>
      <c r="M98" s="389"/>
      <c r="N98" s="389"/>
      <c r="O98" s="389"/>
      <c r="P98" s="389"/>
      <c r="Q98" s="389"/>
      <c r="R98" s="389"/>
      <c r="S98" s="389"/>
    </row>
    <row r="99" spans="1:19" ht="12.95" customHeight="1" x14ac:dyDescent="0.25">
      <c r="A99" s="187" t="s">
        <v>102</v>
      </c>
      <c r="B99" s="362">
        <v>1374.5050000000001</v>
      </c>
      <c r="C99" s="361">
        <v>18.071999999999999</v>
      </c>
      <c r="D99" s="422">
        <v>9.8569999999999993</v>
      </c>
      <c r="E99" s="363">
        <v>237.607</v>
      </c>
      <c r="F99" s="363">
        <v>333.923</v>
      </c>
      <c r="G99" s="363">
        <v>82.350999999999999</v>
      </c>
      <c r="H99" s="363">
        <v>171.274</v>
      </c>
      <c r="I99" s="363">
        <v>160.595</v>
      </c>
      <c r="L99" s="389"/>
      <c r="M99" s="389"/>
      <c r="N99" s="389"/>
      <c r="O99" s="389"/>
      <c r="P99" s="389"/>
      <c r="Q99" s="389"/>
      <c r="R99" s="389"/>
      <c r="S99" s="389"/>
    </row>
    <row r="100" spans="1:19" ht="12.95" customHeight="1" x14ac:dyDescent="0.25">
      <c r="A100" s="187" t="s">
        <v>103</v>
      </c>
      <c r="B100" s="362">
        <v>1590.8309999999999</v>
      </c>
      <c r="C100" s="361">
        <v>26.683</v>
      </c>
      <c r="D100" s="422">
        <v>17.789000000000001</v>
      </c>
      <c r="E100" s="363">
        <v>187.41800000000001</v>
      </c>
      <c r="F100" s="363">
        <v>911.04300000000001</v>
      </c>
      <c r="G100" s="363">
        <v>101.651</v>
      </c>
      <c r="H100" s="363">
        <v>88.308999999999997</v>
      </c>
      <c r="I100" s="363">
        <v>125.157</v>
      </c>
      <c r="L100" s="389"/>
      <c r="M100" s="389"/>
      <c r="N100" s="389"/>
      <c r="O100" s="389"/>
      <c r="P100" s="389"/>
      <c r="Q100" s="389"/>
      <c r="R100" s="389"/>
      <c r="S100" s="389"/>
    </row>
    <row r="101" spans="1:19" ht="12.95" customHeight="1" x14ac:dyDescent="0.25">
      <c r="A101" s="252" t="s">
        <v>104</v>
      </c>
      <c r="B101" s="368">
        <v>1045.925</v>
      </c>
      <c r="C101" s="369">
        <v>38.07</v>
      </c>
      <c r="D101" s="424">
        <v>20.036999999999999</v>
      </c>
      <c r="E101" s="370">
        <v>118.218</v>
      </c>
      <c r="F101" s="370">
        <v>424.78199999999998</v>
      </c>
      <c r="G101" s="370">
        <v>74.135999999999996</v>
      </c>
      <c r="H101" s="370">
        <v>52.095999999999997</v>
      </c>
      <c r="I101" s="370">
        <v>238.43899999999999</v>
      </c>
      <c r="L101" s="389"/>
      <c r="M101" s="389"/>
      <c r="N101" s="389"/>
      <c r="O101" s="389"/>
      <c r="P101" s="389"/>
      <c r="Q101" s="389"/>
      <c r="R101" s="389"/>
      <c r="S101" s="389"/>
    </row>
    <row r="104" spans="1:19" ht="12.75" customHeight="1" x14ac:dyDescent="0.2">
      <c r="A104" s="12"/>
      <c r="B104" s="12"/>
      <c r="C104" s="60"/>
      <c r="E104" s="61"/>
      <c r="G104" s="58"/>
      <c r="H104" s="58"/>
      <c r="I104" s="59"/>
    </row>
    <row r="105" spans="1:19" x14ac:dyDescent="0.2">
      <c r="C105" s="60"/>
      <c r="E105" s="61"/>
      <c r="G105" s="58"/>
      <c r="H105" s="58"/>
      <c r="I105" s="59"/>
    </row>
    <row r="106" spans="1:19" x14ac:dyDescent="0.2">
      <c r="C106" s="60"/>
      <c r="E106" s="61"/>
      <c r="G106" s="58"/>
      <c r="H106" s="58"/>
      <c r="I106" s="59"/>
    </row>
    <row r="107" spans="1:19" x14ac:dyDescent="0.2">
      <c r="C107" s="60"/>
      <c r="E107" s="61"/>
      <c r="G107" s="58"/>
      <c r="H107" s="58"/>
      <c r="I107" s="59"/>
    </row>
    <row r="108" spans="1:19" x14ac:dyDescent="0.2">
      <c r="C108" s="60"/>
      <c r="E108" s="61"/>
      <c r="G108" s="58"/>
      <c r="H108" s="58"/>
      <c r="I108" s="59"/>
    </row>
    <row r="109" spans="1:19" x14ac:dyDescent="0.2">
      <c r="C109" s="60"/>
      <c r="E109" s="61"/>
      <c r="G109" s="58"/>
      <c r="H109" s="58"/>
      <c r="I109" s="59"/>
    </row>
    <row r="110" spans="1:19" x14ac:dyDescent="0.2">
      <c r="C110" s="60"/>
      <c r="E110" s="61"/>
      <c r="G110" s="58"/>
      <c r="H110" s="58"/>
      <c r="I110" s="59"/>
    </row>
    <row r="111" spans="1:19" x14ac:dyDescent="0.2">
      <c r="A111" s="9"/>
      <c r="B111" s="9"/>
      <c r="C111" s="60"/>
      <c r="E111" s="61"/>
      <c r="G111" s="58"/>
      <c r="H111" s="58"/>
      <c r="I111" s="59"/>
    </row>
    <row r="112" spans="1:19" x14ac:dyDescent="0.2">
      <c r="A112" s="9"/>
      <c r="B112" s="9"/>
      <c r="C112" s="60"/>
      <c r="E112" s="61"/>
      <c r="G112" s="58"/>
      <c r="H112" s="58"/>
      <c r="I112" s="59"/>
    </row>
    <row r="113" spans="1:9" x14ac:dyDescent="0.2">
      <c r="A113" s="9"/>
      <c r="B113" s="9"/>
      <c r="C113" s="60"/>
      <c r="E113" s="61"/>
      <c r="G113" s="58"/>
      <c r="H113" s="58"/>
      <c r="I113" s="59"/>
    </row>
    <row r="114" spans="1:9" x14ac:dyDescent="0.2">
      <c r="A114" s="9"/>
      <c r="B114" s="9"/>
      <c r="C114" s="60"/>
      <c r="E114" s="61"/>
      <c r="G114" s="58"/>
      <c r="H114" s="58"/>
    </row>
    <row r="115" spans="1:9" x14ac:dyDescent="0.2">
      <c r="A115" s="9"/>
      <c r="B115" s="9"/>
      <c r="C115" s="60"/>
      <c r="E115" s="61"/>
      <c r="G115" s="58"/>
      <c r="H115" s="58"/>
    </row>
    <row r="116" spans="1:9" x14ac:dyDescent="0.2">
      <c r="A116" s="9"/>
      <c r="B116" s="9"/>
      <c r="C116" s="60"/>
      <c r="G116" s="58"/>
      <c r="H116" s="58"/>
    </row>
    <row r="117" spans="1:9" x14ac:dyDescent="0.2">
      <c r="A117" s="9"/>
      <c r="B117" s="9"/>
      <c r="C117" s="60"/>
      <c r="G117" s="58"/>
      <c r="H117" s="58"/>
    </row>
    <row r="118" spans="1:9" x14ac:dyDescent="0.2">
      <c r="A118" s="9"/>
      <c r="B118" s="9"/>
      <c r="C118" s="60"/>
      <c r="G118" s="58"/>
      <c r="H118" s="58"/>
    </row>
    <row r="119" spans="1:9" x14ac:dyDescent="0.2">
      <c r="A119" s="9"/>
      <c r="B119" s="9"/>
      <c r="C119" s="60"/>
      <c r="G119" s="62"/>
      <c r="H119" s="58"/>
    </row>
    <row r="120" spans="1:9" x14ac:dyDescent="0.2">
      <c r="A120" s="9"/>
      <c r="B120" s="9"/>
      <c r="C120" s="60"/>
      <c r="G120" s="62"/>
      <c r="H120" s="58"/>
    </row>
    <row r="121" spans="1:9" x14ac:dyDescent="0.2">
      <c r="A121" s="9"/>
      <c r="B121" s="9"/>
      <c r="C121" s="60"/>
      <c r="G121" s="62"/>
      <c r="H121" s="58"/>
    </row>
    <row r="122" spans="1:9" x14ac:dyDescent="0.2">
      <c r="A122" s="9"/>
      <c r="B122" s="9"/>
      <c r="G122" s="62"/>
      <c r="H122" s="58"/>
    </row>
    <row r="123" spans="1:9" x14ac:dyDescent="0.2">
      <c r="A123" s="9"/>
      <c r="B123" s="9"/>
      <c r="G123" s="62"/>
      <c r="H123" s="58"/>
    </row>
    <row r="124" spans="1:9" x14ac:dyDescent="0.2">
      <c r="A124" s="9"/>
      <c r="B124" s="9"/>
      <c r="G124" s="62"/>
      <c r="H124" s="58"/>
    </row>
    <row r="125" spans="1:9" x14ac:dyDescent="0.2">
      <c r="A125" s="9"/>
      <c r="B125" s="9"/>
      <c r="G125" s="62"/>
      <c r="H125" s="58"/>
    </row>
    <row r="126" spans="1:9" x14ac:dyDescent="0.2">
      <c r="A126" s="9"/>
      <c r="B126" s="9"/>
      <c r="G126" s="62"/>
      <c r="H126" s="58"/>
    </row>
    <row r="127" spans="1:9" x14ac:dyDescent="0.2">
      <c r="A127" s="9"/>
      <c r="B127" s="9"/>
      <c r="G127" s="62"/>
      <c r="H127" s="58"/>
    </row>
    <row r="128" spans="1:9" x14ac:dyDescent="0.2">
      <c r="A128" s="9"/>
      <c r="B128" s="9"/>
      <c r="G128" s="62"/>
      <c r="H128" s="58"/>
    </row>
    <row r="129" spans="1:9" x14ac:dyDescent="0.2">
      <c r="A129" s="9"/>
      <c r="B129" s="9"/>
      <c r="C129" s="9"/>
      <c r="D129" s="9"/>
      <c r="E129" s="9"/>
      <c r="F129" s="9"/>
      <c r="G129" s="62"/>
      <c r="H129" s="9"/>
      <c r="I129" s="9"/>
    </row>
    <row r="130" spans="1:9" x14ac:dyDescent="0.2">
      <c r="C130" s="9"/>
      <c r="D130" s="9"/>
      <c r="E130" s="9"/>
      <c r="F130" s="9"/>
      <c r="G130" s="62"/>
      <c r="H130" s="9"/>
      <c r="I130" s="9"/>
    </row>
    <row r="131" spans="1:9" x14ac:dyDescent="0.2">
      <c r="C131" s="9"/>
      <c r="D131" s="9"/>
      <c r="E131" s="9"/>
      <c r="F131" s="9"/>
      <c r="G131" s="62"/>
      <c r="H131" s="9"/>
      <c r="I131" s="9"/>
    </row>
    <row r="145" spans="1:9" x14ac:dyDescent="0.2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2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2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2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2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2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2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2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2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2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2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2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2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2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2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2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2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2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2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2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2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2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2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2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2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2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2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2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2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2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2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2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2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2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2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2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2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2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2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2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2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2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2">
      <c r="A193" s="9"/>
      <c r="B193" s="9"/>
      <c r="C193" s="9"/>
      <c r="D193" s="9"/>
      <c r="E193" s="9"/>
      <c r="F193" s="9"/>
      <c r="G193" s="9"/>
      <c r="H193" s="9"/>
      <c r="I193" s="9"/>
    </row>
    <row r="194" spans="1:9" x14ac:dyDescent="0.2">
      <c r="A194" s="9"/>
      <c r="B194" s="9"/>
      <c r="C194" s="9"/>
      <c r="D194" s="9"/>
      <c r="E194" s="9"/>
      <c r="F194" s="9"/>
      <c r="G194" s="9"/>
      <c r="H194" s="9"/>
      <c r="I194" s="9"/>
    </row>
    <row r="195" spans="1:9" x14ac:dyDescent="0.2">
      <c r="A195" s="9"/>
      <c r="B195" s="9"/>
      <c r="C195" s="9"/>
      <c r="D195" s="9"/>
      <c r="E195" s="9"/>
      <c r="F195" s="9"/>
      <c r="G195" s="9"/>
      <c r="H195" s="9"/>
      <c r="I195" s="9"/>
    </row>
    <row r="196" spans="1:9" x14ac:dyDescent="0.2">
      <c r="A196" s="9"/>
      <c r="B196" s="9"/>
      <c r="C196" s="9"/>
      <c r="D196" s="9"/>
      <c r="E196" s="9"/>
      <c r="F196" s="9"/>
      <c r="G196" s="9"/>
      <c r="H196" s="9"/>
      <c r="I196" s="9"/>
    </row>
    <row r="197" spans="1:9" x14ac:dyDescent="0.2">
      <c r="A197" s="9"/>
      <c r="B197" s="9"/>
      <c r="C197" s="9"/>
      <c r="D197" s="9"/>
      <c r="E197" s="9"/>
      <c r="F197" s="9"/>
      <c r="G197" s="9"/>
      <c r="H197" s="9"/>
      <c r="I197" s="9"/>
    </row>
    <row r="198" spans="1:9" x14ac:dyDescent="0.2">
      <c r="A198" s="9"/>
      <c r="B198" s="9"/>
      <c r="C198" s="9"/>
      <c r="D198" s="9"/>
      <c r="E198" s="9"/>
      <c r="F198" s="9"/>
      <c r="G198" s="9"/>
      <c r="H198" s="9"/>
      <c r="I198" s="9"/>
    </row>
    <row r="199" spans="1:9" x14ac:dyDescent="0.2">
      <c r="A199" s="9"/>
      <c r="B199" s="9"/>
      <c r="C199" s="9"/>
      <c r="D199" s="9"/>
      <c r="E199" s="9"/>
      <c r="F199" s="9"/>
      <c r="G199" s="9"/>
      <c r="H199" s="9"/>
      <c r="I199" s="9"/>
    </row>
    <row r="200" spans="1:9" x14ac:dyDescent="0.2">
      <c r="A200" s="9"/>
      <c r="B200" s="9"/>
      <c r="C200" s="9"/>
      <c r="D200" s="9"/>
      <c r="E200" s="9"/>
      <c r="F200" s="9"/>
      <c r="G200" s="9"/>
      <c r="H200" s="9"/>
      <c r="I200" s="9"/>
    </row>
    <row r="201" spans="1:9" x14ac:dyDescent="0.2">
      <c r="A201" s="9"/>
      <c r="B201" s="9"/>
      <c r="C201" s="9"/>
      <c r="D201" s="9"/>
      <c r="E201" s="9"/>
      <c r="F201" s="9"/>
      <c r="G201" s="9"/>
      <c r="H201" s="9"/>
      <c r="I201" s="9"/>
    </row>
    <row r="202" spans="1:9" x14ac:dyDescent="0.2">
      <c r="A202" s="9"/>
      <c r="B202" s="9"/>
      <c r="C202" s="9"/>
      <c r="D202" s="9"/>
      <c r="E202" s="9"/>
      <c r="F202" s="9"/>
      <c r="G202" s="9"/>
      <c r="H202" s="9"/>
      <c r="I202" s="9"/>
    </row>
    <row r="203" spans="1:9" x14ac:dyDescent="0.2">
      <c r="A203" s="9"/>
      <c r="B203" s="9"/>
      <c r="C203" s="9"/>
      <c r="D203" s="9"/>
      <c r="E203" s="9"/>
      <c r="F203" s="9"/>
      <c r="G203" s="9"/>
      <c r="H203" s="9"/>
      <c r="I203" s="9"/>
    </row>
    <row r="204" spans="1:9" x14ac:dyDescent="0.2">
      <c r="A204" s="9"/>
      <c r="B204" s="9"/>
      <c r="C204" s="9"/>
      <c r="D204" s="9"/>
      <c r="E204" s="9"/>
      <c r="F204" s="9"/>
      <c r="G204" s="9"/>
      <c r="H204" s="9"/>
      <c r="I204" s="9"/>
    </row>
    <row r="205" spans="1:9" x14ac:dyDescent="0.2">
      <c r="A205" s="9"/>
      <c r="B205" s="9"/>
      <c r="C205" s="9"/>
      <c r="D205" s="9"/>
      <c r="E205" s="9"/>
      <c r="F205" s="9"/>
      <c r="G205" s="9"/>
      <c r="H205" s="9"/>
      <c r="I205" s="9"/>
    </row>
    <row r="206" spans="1:9" x14ac:dyDescent="0.2">
      <c r="A206" s="9"/>
      <c r="B206" s="9"/>
      <c r="C206" s="9"/>
      <c r="D206" s="9"/>
      <c r="E206" s="9"/>
      <c r="F206" s="9"/>
      <c r="G206" s="9"/>
      <c r="H206" s="9"/>
      <c r="I206" s="9"/>
    </row>
    <row r="207" spans="1:9" x14ac:dyDescent="0.2">
      <c r="A207" s="9"/>
      <c r="B207" s="9"/>
      <c r="C207" s="9"/>
      <c r="D207" s="9"/>
      <c r="E207" s="9"/>
      <c r="F207" s="9"/>
      <c r="G207" s="9"/>
      <c r="H207" s="9"/>
      <c r="I207" s="9"/>
    </row>
    <row r="208" spans="1:9" x14ac:dyDescent="0.2">
      <c r="A208" s="9"/>
      <c r="B208" s="9"/>
      <c r="C208" s="9"/>
      <c r="D208" s="9"/>
      <c r="E208" s="9"/>
      <c r="F208" s="9"/>
      <c r="G208" s="9"/>
      <c r="H208" s="9"/>
      <c r="I208" s="9"/>
    </row>
    <row r="209" spans="1:9" x14ac:dyDescent="0.2">
      <c r="A209" s="9"/>
      <c r="B209" s="9"/>
      <c r="C209" s="9"/>
      <c r="D209" s="9"/>
      <c r="E209" s="9"/>
      <c r="F209" s="9"/>
      <c r="G209" s="9"/>
      <c r="H209" s="9"/>
      <c r="I209" s="9"/>
    </row>
    <row r="210" spans="1:9" x14ac:dyDescent="0.2">
      <c r="A210" s="9"/>
      <c r="B210" s="9"/>
      <c r="C210" s="9"/>
      <c r="D210" s="9"/>
      <c r="E210" s="9"/>
      <c r="F210" s="9"/>
      <c r="G210" s="9"/>
      <c r="H210" s="9"/>
      <c r="I210" s="9"/>
    </row>
    <row r="211" spans="1:9" x14ac:dyDescent="0.2">
      <c r="A211" s="9"/>
      <c r="B211" s="9"/>
      <c r="C211" s="9"/>
      <c r="D211" s="9"/>
      <c r="E211" s="9"/>
      <c r="F211" s="9"/>
      <c r="G211" s="9"/>
      <c r="H211" s="9"/>
      <c r="I211" s="9"/>
    </row>
    <row r="212" spans="1:9" x14ac:dyDescent="0.2">
      <c r="A212" s="9"/>
      <c r="B212" s="9"/>
      <c r="C212" s="9"/>
      <c r="D212" s="9"/>
      <c r="E212" s="9"/>
      <c r="F212" s="9"/>
      <c r="G212" s="9"/>
      <c r="H212" s="9"/>
      <c r="I212" s="9"/>
    </row>
    <row r="213" spans="1:9" x14ac:dyDescent="0.2">
      <c r="A213" s="9"/>
      <c r="B213" s="9"/>
      <c r="C213" s="9"/>
      <c r="D213" s="9"/>
      <c r="E213" s="9"/>
      <c r="F213" s="9"/>
      <c r="G213" s="9"/>
      <c r="H213" s="9"/>
      <c r="I213" s="9"/>
    </row>
    <row r="214" spans="1:9" x14ac:dyDescent="0.2">
      <c r="A214" s="9"/>
      <c r="B214" s="9"/>
      <c r="C214" s="9"/>
      <c r="D214" s="9"/>
      <c r="E214" s="9"/>
      <c r="F214" s="9"/>
      <c r="G214" s="9"/>
      <c r="H214" s="9"/>
      <c r="I214" s="9"/>
    </row>
    <row r="215" spans="1:9" x14ac:dyDescent="0.2">
      <c r="A215" s="9"/>
      <c r="B215" s="9"/>
      <c r="C215" s="9"/>
      <c r="D215" s="9"/>
      <c r="E215" s="9"/>
      <c r="F215" s="9"/>
      <c r="G215" s="9"/>
      <c r="H215" s="9"/>
      <c r="I215" s="9"/>
    </row>
    <row r="216" spans="1:9" x14ac:dyDescent="0.2">
      <c r="A216" s="9"/>
      <c r="B216" s="9"/>
      <c r="C216" s="9"/>
      <c r="D216" s="9"/>
      <c r="E216" s="9"/>
      <c r="F216" s="9"/>
      <c r="G216" s="9"/>
      <c r="H216" s="9"/>
      <c r="I216" s="9"/>
    </row>
    <row r="217" spans="1:9" x14ac:dyDescent="0.2">
      <c r="A217" s="9"/>
      <c r="B217" s="9"/>
      <c r="C217" s="9"/>
      <c r="D217" s="9"/>
      <c r="E217" s="9"/>
      <c r="F217" s="9"/>
      <c r="G217" s="9"/>
      <c r="H217" s="9"/>
      <c r="I217" s="9"/>
    </row>
    <row r="218" spans="1:9" x14ac:dyDescent="0.2">
      <c r="A218" s="9"/>
      <c r="B218" s="9"/>
      <c r="C218" s="9"/>
      <c r="D218" s="9"/>
      <c r="E218" s="9"/>
      <c r="F218" s="9"/>
      <c r="G218" s="9"/>
      <c r="H218" s="9"/>
      <c r="I218" s="9"/>
    </row>
    <row r="219" spans="1:9" x14ac:dyDescent="0.2">
      <c r="A219" s="9"/>
      <c r="B219" s="9"/>
      <c r="C219" s="9"/>
      <c r="D219" s="9"/>
      <c r="E219" s="9"/>
      <c r="F219" s="9"/>
      <c r="G219" s="9"/>
      <c r="H219" s="9"/>
      <c r="I219" s="9"/>
    </row>
    <row r="220" spans="1:9" x14ac:dyDescent="0.2">
      <c r="A220" s="9"/>
      <c r="B220" s="9"/>
      <c r="C220" s="9"/>
      <c r="D220" s="9"/>
      <c r="E220" s="9"/>
      <c r="F220" s="9"/>
      <c r="G220" s="9"/>
      <c r="H220" s="9"/>
      <c r="I220" s="9"/>
    </row>
    <row r="221" spans="1:9" x14ac:dyDescent="0.2">
      <c r="A221" s="9"/>
      <c r="B221" s="9"/>
      <c r="C221" s="9"/>
      <c r="D221" s="9"/>
      <c r="E221" s="9"/>
      <c r="F221" s="9"/>
      <c r="G221" s="9"/>
      <c r="H221" s="9"/>
      <c r="I221" s="9"/>
    </row>
    <row r="222" spans="1:9" x14ac:dyDescent="0.2">
      <c r="A222" s="9"/>
      <c r="B222" s="9"/>
      <c r="C222" s="9"/>
      <c r="D222" s="9"/>
      <c r="E222" s="9"/>
      <c r="F222" s="9"/>
      <c r="G222" s="9"/>
      <c r="H222" s="9"/>
      <c r="I222" s="9"/>
    </row>
    <row r="223" spans="1:9" x14ac:dyDescent="0.2">
      <c r="A223" s="9"/>
      <c r="B223" s="9"/>
      <c r="C223" s="9"/>
      <c r="D223" s="9"/>
      <c r="E223" s="9"/>
      <c r="F223" s="9"/>
      <c r="G223" s="9"/>
      <c r="H223" s="9"/>
      <c r="I223" s="9"/>
    </row>
    <row r="224" spans="1:9" x14ac:dyDescent="0.2">
      <c r="A224" s="9"/>
      <c r="B224" s="9"/>
      <c r="C224" s="9"/>
      <c r="D224" s="9"/>
      <c r="E224" s="9"/>
      <c r="F224" s="9"/>
      <c r="G224" s="9"/>
      <c r="H224" s="9"/>
      <c r="I224" s="9"/>
    </row>
    <row r="225" spans="1:9" x14ac:dyDescent="0.2">
      <c r="A225" s="9"/>
      <c r="B225" s="9"/>
      <c r="C225" s="9"/>
      <c r="D225" s="9"/>
      <c r="E225" s="9"/>
      <c r="F225" s="9"/>
      <c r="G225" s="9"/>
      <c r="H225" s="9"/>
      <c r="I225" s="9"/>
    </row>
    <row r="226" spans="1:9" x14ac:dyDescent="0.2">
      <c r="A226" s="9"/>
      <c r="B226" s="9"/>
      <c r="C226" s="9"/>
      <c r="D226" s="9"/>
      <c r="E226" s="9"/>
      <c r="F226" s="9"/>
      <c r="G226" s="9"/>
      <c r="H226" s="9"/>
      <c r="I226" s="9"/>
    </row>
    <row r="227" spans="1:9" x14ac:dyDescent="0.2">
      <c r="A227" s="9"/>
      <c r="B227" s="9"/>
      <c r="C227" s="9"/>
      <c r="D227" s="9"/>
      <c r="E227" s="9"/>
      <c r="F227" s="9"/>
      <c r="G227" s="9"/>
      <c r="H227" s="9"/>
      <c r="I227" s="9"/>
    </row>
    <row r="228" spans="1:9" x14ac:dyDescent="0.2">
      <c r="A228" s="9"/>
      <c r="B228" s="9"/>
      <c r="C228" s="9"/>
      <c r="D228" s="9"/>
      <c r="E228" s="9"/>
      <c r="F228" s="9"/>
      <c r="G228" s="9"/>
      <c r="H228" s="9"/>
      <c r="I228" s="9"/>
    </row>
    <row r="229" spans="1:9" x14ac:dyDescent="0.2">
      <c r="A229" s="9"/>
      <c r="B229" s="9"/>
      <c r="C229" s="9"/>
      <c r="D229" s="9"/>
      <c r="E229" s="9"/>
      <c r="F229" s="9"/>
      <c r="G229" s="9"/>
      <c r="H229" s="9"/>
      <c r="I229" s="9"/>
    </row>
    <row r="230" spans="1:9" x14ac:dyDescent="0.2">
      <c r="A230" s="9"/>
      <c r="B230" s="9"/>
      <c r="C230" s="9"/>
      <c r="D230" s="9"/>
      <c r="E230" s="9"/>
      <c r="F230" s="9"/>
      <c r="G230" s="9"/>
      <c r="H230" s="9"/>
      <c r="I230" s="9"/>
    </row>
    <row r="231" spans="1:9" x14ac:dyDescent="0.2">
      <c r="A231" s="9"/>
      <c r="B231" s="9"/>
      <c r="C231" s="9"/>
      <c r="D231" s="9"/>
      <c r="E231" s="9"/>
      <c r="F231" s="9"/>
      <c r="G231" s="9"/>
      <c r="H231" s="9"/>
      <c r="I231" s="9"/>
    </row>
    <row r="232" spans="1:9" x14ac:dyDescent="0.2">
      <c r="A232" s="9"/>
      <c r="B232" s="9"/>
      <c r="C232" s="9"/>
      <c r="D232" s="9"/>
      <c r="E232" s="9"/>
      <c r="F232" s="9"/>
      <c r="G232" s="9"/>
      <c r="H232" s="9"/>
      <c r="I232" s="9"/>
    </row>
    <row r="233" spans="1:9" x14ac:dyDescent="0.2">
      <c r="A233" s="9"/>
      <c r="B233" s="9"/>
      <c r="C233" s="9"/>
      <c r="D233" s="9"/>
      <c r="E233" s="9"/>
      <c r="F233" s="9"/>
      <c r="G233" s="9"/>
      <c r="H233" s="9"/>
      <c r="I233" s="9"/>
    </row>
    <row r="234" spans="1:9" x14ac:dyDescent="0.2">
      <c r="A234" s="9"/>
      <c r="B234" s="9"/>
      <c r="C234" s="9"/>
      <c r="D234" s="9"/>
      <c r="E234" s="9"/>
      <c r="F234" s="9"/>
      <c r="G234" s="9"/>
      <c r="H234" s="9"/>
      <c r="I234" s="9"/>
    </row>
    <row r="235" spans="1:9" x14ac:dyDescent="0.2">
      <c r="A235" s="9"/>
      <c r="B235" s="9"/>
      <c r="C235" s="9"/>
      <c r="D235" s="9"/>
      <c r="E235" s="9"/>
      <c r="F235" s="9"/>
      <c r="G235" s="9"/>
      <c r="H235" s="9"/>
      <c r="I235" s="9"/>
    </row>
    <row r="236" spans="1:9" x14ac:dyDescent="0.2">
      <c r="A236" s="9"/>
      <c r="B236" s="9"/>
      <c r="C236" s="9"/>
      <c r="D236" s="9"/>
      <c r="E236" s="9"/>
      <c r="F236" s="9"/>
      <c r="G236" s="9"/>
      <c r="H236" s="9"/>
      <c r="I236" s="9"/>
    </row>
    <row r="237" spans="1:9" x14ac:dyDescent="0.2">
      <c r="A237" s="9"/>
      <c r="B237" s="9"/>
      <c r="C237" s="9"/>
      <c r="D237" s="9"/>
      <c r="E237" s="9"/>
      <c r="F237" s="9"/>
      <c r="G237" s="9"/>
      <c r="H237" s="9"/>
      <c r="I237" s="9"/>
    </row>
    <row r="238" spans="1:9" x14ac:dyDescent="0.2">
      <c r="A238" s="9"/>
      <c r="B238" s="9"/>
      <c r="C238" s="9"/>
      <c r="D238" s="9"/>
      <c r="E238" s="9"/>
      <c r="F238" s="9"/>
      <c r="G238" s="9"/>
      <c r="H238" s="9"/>
      <c r="I238" s="9"/>
    </row>
    <row r="239" spans="1:9" x14ac:dyDescent="0.2">
      <c r="A239" s="9"/>
      <c r="B239" s="9"/>
      <c r="C239" s="9"/>
      <c r="D239" s="9"/>
      <c r="E239" s="9"/>
      <c r="F239" s="9"/>
      <c r="G239" s="9"/>
      <c r="H239" s="9"/>
      <c r="I239" s="9"/>
    </row>
    <row r="240" spans="1:9" x14ac:dyDescent="0.2">
      <c r="A240" s="9"/>
      <c r="B240" s="9"/>
      <c r="C240" s="9"/>
      <c r="D240" s="9"/>
      <c r="E240" s="9"/>
      <c r="F240" s="9"/>
      <c r="G240" s="9"/>
      <c r="H240" s="9"/>
      <c r="I240" s="9"/>
    </row>
    <row r="241" spans="1:9" x14ac:dyDescent="0.2">
      <c r="A241" s="9"/>
      <c r="B241" s="9"/>
      <c r="C241" s="9"/>
      <c r="D241" s="9"/>
      <c r="E241" s="9"/>
      <c r="F241" s="9"/>
      <c r="G241" s="9"/>
      <c r="H241" s="9"/>
      <c r="I241" s="9"/>
    </row>
    <row r="242" spans="1:9" x14ac:dyDescent="0.2">
      <c r="A242" s="9"/>
      <c r="B242" s="9"/>
      <c r="C242" s="9"/>
      <c r="D242" s="9"/>
      <c r="E242" s="9"/>
      <c r="F242" s="9"/>
      <c r="G242" s="9"/>
      <c r="H242" s="9"/>
      <c r="I242" s="9"/>
    </row>
    <row r="243" spans="1:9" x14ac:dyDescent="0.2">
      <c r="A243" s="9"/>
      <c r="B243" s="9"/>
      <c r="C243" s="9"/>
      <c r="D243" s="9"/>
      <c r="E243" s="9"/>
      <c r="F243" s="9"/>
      <c r="G243" s="9"/>
      <c r="H243" s="9"/>
      <c r="I243" s="9"/>
    </row>
    <row r="244" spans="1:9" x14ac:dyDescent="0.2">
      <c r="A244" s="9"/>
      <c r="B244" s="9"/>
      <c r="C244" s="9"/>
      <c r="D244" s="9"/>
      <c r="E244" s="9"/>
      <c r="F244" s="9"/>
      <c r="G244" s="9"/>
      <c r="H244" s="9"/>
      <c r="I244" s="9"/>
    </row>
    <row r="245" spans="1:9" x14ac:dyDescent="0.2">
      <c r="A245" s="9"/>
      <c r="B245" s="9"/>
      <c r="C245" s="9"/>
      <c r="D245" s="9"/>
      <c r="E245" s="9"/>
      <c r="F245" s="9"/>
      <c r="G245" s="9"/>
      <c r="H245" s="9"/>
      <c r="I245" s="9"/>
    </row>
    <row r="246" spans="1:9" x14ac:dyDescent="0.2">
      <c r="A246" s="9"/>
      <c r="B246" s="9"/>
      <c r="C246" s="9"/>
      <c r="D246" s="9"/>
      <c r="E246" s="9"/>
      <c r="F246" s="9"/>
      <c r="G246" s="9"/>
      <c r="H246" s="9"/>
      <c r="I246" s="9"/>
    </row>
    <row r="247" spans="1:9" x14ac:dyDescent="0.2">
      <c r="A247" s="9"/>
      <c r="B247" s="9"/>
      <c r="C247" s="9"/>
      <c r="D247" s="9"/>
      <c r="E247" s="9"/>
      <c r="F247" s="9"/>
      <c r="G247" s="9"/>
      <c r="H247" s="9"/>
      <c r="I247" s="9"/>
    </row>
    <row r="248" spans="1:9" x14ac:dyDescent="0.2">
      <c r="A248" s="9"/>
      <c r="B248" s="9"/>
      <c r="C248" s="9"/>
      <c r="D248" s="9"/>
      <c r="E248" s="9"/>
      <c r="F248" s="9"/>
      <c r="G248" s="9"/>
      <c r="H248" s="9"/>
      <c r="I248" s="9"/>
    </row>
    <row r="249" spans="1:9" x14ac:dyDescent="0.2">
      <c r="A249" s="9"/>
      <c r="B249" s="9"/>
      <c r="C249" s="9"/>
      <c r="D249" s="9"/>
      <c r="E249" s="9"/>
      <c r="F249" s="9"/>
      <c r="G249" s="9"/>
      <c r="H249" s="9"/>
      <c r="I249" s="9"/>
    </row>
    <row r="250" spans="1:9" x14ac:dyDescent="0.2">
      <c r="A250" s="9"/>
      <c r="B250" s="9"/>
      <c r="C250" s="9"/>
      <c r="D250" s="9"/>
      <c r="E250" s="9"/>
      <c r="F250" s="9"/>
      <c r="G250" s="9"/>
      <c r="H250" s="9"/>
      <c r="I250" s="9"/>
    </row>
    <row r="251" spans="1:9" x14ac:dyDescent="0.2">
      <c r="A251" s="9"/>
      <c r="B251" s="9"/>
      <c r="C251" s="9"/>
      <c r="D251" s="9"/>
      <c r="E251" s="9"/>
      <c r="F251" s="9"/>
      <c r="G251" s="9"/>
      <c r="H251" s="9"/>
      <c r="I251" s="9"/>
    </row>
    <row r="252" spans="1:9" x14ac:dyDescent="0.2">
      <c r="A252" s="9"/>
      <c r="B252" s="9"/>
      <c r="C252" s="9"/>
      <c r="D252" s="9"/>
      <c r="E252" s="9"/>
      <c r="F252" s="9"/>
      <c r="G252" s="9"/>
      <c r="H252" s="9"/>
      <c r="I252" s="9"/>
    </row>
    <row r="253" spans="1:9" x14ac:dyDescent="0.2">
      <c r="A253" s="9"/>
      <c r="B253" s="9"/>
      <c r="C253" s="9"/>
      <c r="D253" s="9"/>
      <c r="E253" s="9"/>
      <c r="F253" s="9"/>
      <c r="G253" s="9"/>
      <c r="H253" s="9"/>
      <c r="I253" s="9"/>
    </row>
    <row r="254" spans="1:9" x14ac:dyDescent="0.2">
      <c r="A254" s="9"/>
      <c r="B254" s="9"/>
      <c r="C254" s="9"/>
      <c r="D254" s="9"/>
      <c r="E254" s="9"/>
      <c r="F254" s="9"/>
      <c r="G254" s="9"/>
      <c r="H254" s="9"/>
      <c r="I254" s="9"/>
    </row>
    <row r="255" spans="1:9" x14ac:dyDescent="0.2">
      <c r="A255" s="9"/>
      <c r="B255" s="9"/>
      <c r="C255" s="9"/>
      <c r="D255" s="9"/>
      <c r="E255" s="9"/>
      <c r="F255" s="9"/>
      <c r="G255" s="9"/>
      <c r="H255" s="9"/>
      <c r="I255" s="9"/>
    </row>
    <row r="256" spans="1:9" x14ac:dyDescent="0.2">
      <c r="A256" s="9"/>
      <c r="B256" s="9"/>
      <c r="C256" s="9"/>
      <c r="D256" s="9"/>
      <c r="E256" s="9"/>
      <c r="F256" s="9"/>
      <c r="G256" s="9"/>
      <c r="H256" s="9"/>
      <c r="I256" s="9"/>
    </row>
    <row r="257" spans="1:9" x14ac:dyDescent="0.2">
      <c r="A257" s="9"/>
      <c r="B257" s="9"/>
      <c r="C257" s="9"/>
      <c r="D257" s="9"/>
      <c r="E257" s="9"/>
      <c r="F257" s="9"/>
      <c r="G257" s="9"/>
      <c r="H257" s="9"/>
      <c r="I257" s="9"/>
    </row>
    <row r="258" spans="1:9" x14ac:dyDescent="0.2">
      <c r="A258" s="9"/>
      <c r="B258" s="9"/>
      <c r="C258" s="9"/>
      <c r="D258" s="9"/>
      <c r="E258" s="9"/>
      <c r="F258" s="9"/>
      <c r="G258" s="9"/>
      <c r="H258" s="9"/>
      <c r="I258" s="9"/>
    </row>
    <row r="259" spans="1:9" x14ac:dyDescent="0.2">
      <c r="A259" s="9"/>
      <c r="B259" s="9"/>
      <c r="C259" s="9"/>
      <c r="D259" s="9"/>
      <c r="E259" s="9"/>
      <c r="F259" s="9"/>
      <c r="G259" s="9"/>
      <c r="H259" s="9"/>
      <c r="I259" s="9"/>
    </row>
    <row r="260" spans="1:9" x14ac:dyDescent="0.2">
      <c r="A260" s="9"/>
      <c r="B260" s="9"/>
      <c r="C260" s="9"/>
      <c r="D260" s="9"/>
      <c r="E260" s="9"/>
      <c r="F260" s="9"/>
      <c r="G260" s="9"/>
      <c r="H260" s="9"/>
      <c r="I260" s="9"/>
    </row>
    <row r="261" spans="1:9" x14ac:dyDescent="0.2">
      <c r="A261" s="9"/>
      <c r="B261" s="9"/>
      <c r="C261" s="9"/>
      <c r="D261" s="9"/>
      <c r="E261" s="9"/>
      <c r="F261" s="9"/>
      <c r="G261" s="9"/>
      <c r="H261" s="9"/>
      <c r="I261" s="9"/>
    </row>
    <row r="262" spans="1:9" x14ac:dyDescent="0.2">
      <c r="A262" s="9"/>
      <c r="B262" s="9"/>
      <c r="C262" s="9"/>
      <c r="D262" s="9"/>
      <c r="E262" s="9"/>
      <c r="F262" s="9"/>
      <c r="G262" s="9"/>
      <c r="H262" s="9"/>
      <c r="I262" s="9"/>
    </row>
    <row r="263" spans="1:9" x14ac:dyDescent="0.2">
      <c r="A263" s="9"/>
      <c r="B263" s="9"/>
      <c r="C263" s="9"/>
      <c r="D263" s="9"/>
      <c r="E263" s="9"/>
      <c r="F263" s="9"/>
      <c r="G263" s="9"/>
      <c r="H263" s="9"/>
      <c r="I263" s="9"/>
    </row>
    <row r="264" spans="1:9" x14ac:dyDescent="0.2">
      <c r="A264" s="9"/>
      <c r="B264" s="9"/>
      <c r="C264" s="9"/>
      <c r="D264" s="9"/>
      <c r="E264" s="9"/>
      <c r="F264" s="9"/>
      <c r="G264" s="9"/>
      <c r="H264" s="9"/>
      <c r="I264" s="9"/>
    </row>
    <row r="265" spans="1:9" x14ac:dyDescent="0.2">
      <c r="A265" s="9"/>
      <c r="B265" s="9"/>
      <c r="C265" s="9"/>
      <c r="D265" s="9"/>
      <c r="E265" s="9"/>
      <c r="F265" s="9"/>
      <c r="G265" s="9"/>
      <c r="H265" s="9"/>
      <c r="I265" s="9"/>
    </row>
    <row r="266" spans="1:9" x14ac:dyDescent="0.2">
      <c r="A266" s="9"/>
      <c r="B266" s="9"/>
      <c r="C266" s="9"/>
      <c r="D266" s="9"/>
      <c r="E266" s="9"/>
      <c r="F266" s="9"/>
      <c r="G266" s="9"/>
      <c r="H266" s="9"/>
      <c r="I266" s="9"/>
    </row>
    <row r="267" spans="1:9" x14ac:dyDescent="0.2">
      <c r="A267" s="9"/>
      <c r="B267" s="9"/>
      <c r="C267" s="9"/>
      <c r="D267" s="9"/>
      <c r="E267" s="9"/>
      <c r="F267" s="9"/>
      <c r="G267" s="9"/>
      <c r="H267" s="9"/>
      <c r="I267" s="9"/>
    </row>
    <row r="268" spans="1:9" x14ac:dyDescent="0.2">
      <c r="A268" s="9"/>
      <c r="B268" s="9"/>
      <c r="C268" s="9"/>
      <c r="D268" s="9"/>
      <c r="E268" s="9"/>
      <c r="F268" s="9"/>
      <c r="G268" s="9"/>
      <c r="H268" s="9"/>
      <c r="I268" s="9"/>
    </row>
    <row r="269" spans="1:9" x14ac:dyDescent="0.2">
      <c r="A269" s="9"/>
      <c r="B269" s="9"/>
      <c r="C269" s="9"/>
      <c r="D269" s="9"/>
      <c r="E269" s="9"/>
      <c r="F269" s="9"/>
      <c r="G269" s="9"/>
      <c r="H269" s="9"/>
      <c r="I269" s="9"/>
    </row>
    <row r="270" spans="1:9" x14ac:dyDescent="0.2">
      <c r="A270" s="9"/>
      <c r="B270" s="9"/>
      <c r="C270" s="9"/>
      <c r="D270" s="9"/>
      <c r="E270" s="9"/>
      <c r="F270" s="9"/>
      <c r="G270" s="9"/>
      <c r="H270" s="9"/>
      <c r="I270" s="9"/>
    </row>
    <row r="271" spans="1:9" x14ac:dyDescent="0.2">
      <c r="A271" s="9"/>
      <c r="B271" s="9"/>
      <c r="C271" s="9"/>
      <c r="D271" s="9"/>
      <c r="E271" s="9"/>
      <c r="F271" s="9"/>
      <c r="G271" s="9"/>
      <c r="H271" s="9"/>
      <c r="I271" s="9"/>
    </row>
    <row r="272" spans="1:9" x14ac:dyDescent="0.2">
      <c r="A272" s="9"/>
      <c r="B272" s="9"/>
      <c r="C272" s="9"/>
      <c r="D272" s="9"/>
      <c r="E272" s="9"/>
      <c r="F272" s="9"/>
      <c r="G272" s="9"/>
      <c r="H272" s="9"/>
      <c r="I272" s="9"/>
    </row>
    <row r="273" spans="1:9" x14ac:dyDescent="0.2">
      <c r="A273" s="9"/>
      <c r="B273" s="9"/>
      <c r="C273" s="9"/>
      <c r="D273" s="9"/>
      <c r="E273" s="9"/>
      <c r="F273" s="9"/>
      <c r="G273" s="9"/>
      <c r="H273" s="9"/>
      <c r="I273" s="9"/>
    </row>
    <row r="274" spans="1:9" x14ac:dyDescent="0.2">
      <c r="A274" s="9"/>
      <c r="B274" s="9"/>
      <c r="C274" s="9"/>
      <c r="D274" s="9"/>
      <c r="E274" s="9"/>
      <c r="F274" s="9"/>
      <c r="G274" s="9"/>
      <c r="H274" s="9"/>
      <c r="I274" s="9"/>
    </row>
    <row r="275" spans="1:9" x14ac:dyDescent="0.2">
      <c r="A275" s="9"/>
      <c r="B275" s="9"/>
      <c r="C275" s="9"/>
      <c r="D275" s="9"/>
      <c r="E275" s="9"/>
      <c r="F275" s="9"/>
      <c r="G275" s="9"/>
      <c r="H275" s="9"/>
      <c r="I275" s="9"/>
    </row>
    <row r="276" spans="1:9" x14ac:dyDescent="0.2">
      <c r="A276" s="9"/>
      <c r="B276" s="9"/>
      <c r="C276" s="9"/>
      <c r="D276" s="9"/>
      <c r="E276" s="9"/>
      <c r="F276" s="9"/>
      <c r="G276" s="9"/>
      <c r="H276" s="9"/>
      <c r="I276" s="9"/>
    </row>
    <row r="277" spans="1:9" x14ac:dyDescent="0.2">
      <c r="A277" s="9"/>
      <c r="B277" s="9"/>
      <c r="C277" s="9"/>
      <c r="D277" s="9"/>
      <c r="E277" s="9"/>
      <c r="F277" s="9"/>
      <c r="G277" s="9"/>
      <c r="H277" s="9"/>
      <c r="I277" s="9"/>
    </row>
    <row r="278" spans="1:9" x14ac:dyDescent="0.2">
      <c r="A278" s="9"/>
      <c r="B278" s="9"/>
      <c r="C278" s="9"/>
      <c r="D278" s="9"/>
      <c r="E278" s="9"/>
      <c r="F278" s="9"/>
      <c r="G278" s="9"/>
      <c r="H278" s="9"/>
      <c r="I278" s="9"/>
    </row>
    <row r="279" spans="1:9" x14ac:dyDescent="0.2">
      <c r="A279" s="9"/>
      <c r="B279" s="9"/>
      <c r="C279" s="9"/>
      <c r="D279" s="9"/>
      <c r="E279" s="9"/>
      <c r="F279" s="9"/>
      <c r="G279" s="9"/>
      <c r="H279" s="9"/>
      <c r="I279" s="9"/>
    </row>
    <row r="280" spans="1:9" x14ac:dyDescent="0.2">
      <c r="A280" s="9"/>
      <c r="B280" s="9"/>
      <c r="C280" s="9"/>
      <c r="D280" s="9"/>
      <c r="E280" s="9"/>
      <c r="F280" s="9"/>
      <c r="G280" s="9"/>
      <c r="H280" s="9"/>
      <c r="I280" s="9"/>
    </row>
    <row r="281" spans="1:9" x14ac:dyDescent="0.2">
      <c r="A281" s="9"/>
      <c r="B281" s="9"/>
      <c r="C281" s="9"/>
      <c r="D281" s="9"/>
      <c r="E281" s="9"/>
      <c r="F281" s="9"/>
      <c r="G281" s="9"/>
      <c r="H281" s="9"/>
      <c r="I281" s="9"/>
    </row>
    <row r="282" spans="1:9" x14ac:dyDescent="0.2">
      <c r="A282" s="9"/>
      <c r="B282" s="9"/>
      <c r="C282" s="9"/>
      <c r="D282" s="9"/>
      <c r="E282" s="9"/>
      <c r="F282" s="9"/>
      <c r="G282" s="9"/>
      <c r="H282" s="9"/>
      <c r="I282" s="9"/>
    </row>
    <row r="283" spans="1:9" x14ac:dyDescent="0.2">
      <c r="A283" s="9"/>
      <c r="B283" s="9"/>
      <c r="C283" s="9"/>
      <c r="D283" s="9"/>
      <c r="E283" s="9"/>
      <c r="F283" s="9"/>
      <c r="G283" s="9"/>
      <c r="H283" s="9"/>
      <c r="I283" s="9"/>
    </row>
    <row r="284" spans="1:9" x14ac:dyDescent="0.2">
      <c r="A284" s="9"/>
      <c r="B284" s="9"/>
      <c r="C284" s="9"/>
      <c r="D284" s="9"/>
      <c r="E284" s="9"/>
      <c r="F284" s="9"/>
      <c r="G284" s="9"/>
      <c r="H284" s="9"/>
      <c r="I284" s="9"/>
    </row>
    <row r="285" spans="1:9" x14ac:dyDescent="0.2">
      <c r="A285" s="9"/>
      <c r="B285" s="9"/>
      <c r="C285" s="9"/>
      <c r="D285" s="9"/>
      <c r="E285" s="9"/>
      <c r="F285" s="9"/>
      <c r="G285" s="9"/>
      <c r="H285" s="9"/>
      <c r="I285" s="9"/>
    </row>
    <row r="286" spans="1:9" x14ac:dyDescent="0.2">
      <c r="A286" s="9"/>
      <c r="B286" s="9"/>
      <c r="C286" s="9"/>
      <c r="D286" s="9"/>
      <c r="E286" s="9"/>
      <c r="F286" s="9"/>
      <c r="G286" s="9"/>
      <c r="H286" s="9"/>
      <c r="I286" s="9"/>
    </row>
    <row r="287" spans="1:9" x14ac:dyDescent="0.2">
      <c r="A287" s="9"/>
      <c r="B287" s="9"/>
      <c r="C287" s="9"/>
      <c r="D287" s="9"/>
      <c r="E287" s="9"/>
      <c r="F287" s="9"/>
      <c r="G287" s="9"/>
      <c r="H287" s="9"/>
      <c r="I287" s="9"/>
    </row>
    <row r="288" spans="1:9" x14ac:dyDescent="0.2">
      <c r="A288" s="9"/>
      <c r="B288" s="9"/>
      <c r="C288" s="9"/>
      <c r="D288" s="9"/>
      <c r="E288" s="9"/>
      <c r="F288" s="9"/>
      <c r="G288" s="9"/>
      <c r="H288" s="9"/>
      <c r="I288" s="9"/>
    </row>
    <row r="289" spans="1:9" x14ac:dyDescent="0.2">
      <c r="A289" s="9"/>
      <c r="B289" s="9"/>
      <c r="C289" s="9"/>
      <c r="D289" s="9"/>
      <c r="E289" s="9"/>
      <c r="F289" s="9"/>
      <c r="G289" s="9"/>
      <c r="H289" s="9"/>
      <c r="I289" s="9"/>
    </row>
    <row r="290" spans="1:9" x14ac:dyDescent="0.2">
      <c r="A290" s="9"/>
      <c r="B290" s="9"/>
      <c r="C290" s="9"/>
      <c r="D290" s="9"/>
      <c r="E290" s="9"/>
      <c r="F290" s="9"/>
      <c r="G290" s="9"/>
      <c r="H290" s="9"/>
      <c r="I290" s="9"/>
    </row>
    <row r="291" spans="1:9" x14ac:dyDescent="0.2">
      <c r="A291" s="9"/>
      <c r="B291" s="9"/>
      <c r="C291" s="9"/>
      <c r="D291" s="9"/>
      <c r="E291" s="9"/>
      <c r="F291" s="9"/>
      <c r="G291" s="9"/>
      <c r="H291" s="9"/>
      <c r="I291" s="9"/>
    </row>
    <row r="292" spans="1:9" x14ac:dyDescent="0.2">
      <c r="A292" s="9"/>
      <c r="B292" s="9"/>
      <c r="C292" s="9"/>
      <c r="D292" s="9"/>
      <c r="E292" s="9"/>
      <c r="F292" s="9"/>
      <c r="G292" s="9"/>
      <c r="H292" s="9"/>
      <c r="I292" s="9"/>
    </row>
    <row r="293" spans="1:9" x14ac:dyDescent="0.2">
      <c r="A293" s="9"/>
      <c r="B293" s="9"/>
      <c r="C293" s="9"/>
      <c r="D293" s="9"/>
      <c r="E293" s="9"/>
      <c r="F293" s="9"/>
      <c r="G293" s="9"/>
      <c r="H293" s="9"/>
      <c r="I293" s="9"/>
    </row>
    <row r="294" spans="1:9" x14ac:dyDescent="0.2">
      <c r="A294" s="9"/>
      <c r="B294" s="9"/>
      <c r="C294" s="9"/>
      <c r="D294" s="9"/>
      <c r="E294" s="9"/>
      <c r="F294" s="9"/>
      <c r="G294" s="9"/>
      <c r="H294" s="9"/>
      <c r="I294" s="9"/>
    </row>
    <row r="295" spans="1:9" x14ac:dyDescent="0.2">
      <c r="A295" s="9"/>
      <c r="B295" s="9"/>
      <c r="C295" s="9"/>
      <c r="D295" s="9"/>
      <c r="E295" s="9"/>
      <c r="F295" s="9"/>
      <c r="G295" s="9"/>
      <c r="H295" s="9"/>
      <c r="I295" s="9"/>
    </row>
    <row r="296" spans="1:9" x14ac:dyDescent="0.2">
      <c r="A296" s="9"/>
      <c r="B296" s="9"/>
      <c r="C296" s="9"/>
      <c r="D296" s="9"/>
      <c r="E296" s="9"/>
      <c r="F296" s="9"/>
      <c r="G296" s="9"/>
      <c r="H296" s="9"/>
      <c r="I296" s="9"/>
    </row>
    <row r="297" spans="1:9" x14ac:dyDescent="0.2">
      <c r="A297" s="9"/>
      <c r="B297" s="9"/>
      <c r="C297" s="9"/>
      <c r="D297" s="9"/>
      <c r="E297" s="9"/>
      <c r="F297" s="9"/>
      <c r="G297" s="9"/>
      <c r="H297" s="9"/>
      <c r="I297" s="9"/>
    </row>
    <row r="298" spans="1:9" x14ac:dyDescent="0.2">
      <c r="A298" s="9"/>
      <c r="B298" s="9"/>
      <c r="C298" s="9"/>
      <c r="D298" s="9"/>
      <c r="E298" s="9"/>
      <c r="F298" s="9"/>
      <c r="G298" s="9"/>
      <c r="H298" s="9"/>
      <c r="I298" s="9"/>
    </row>
    <row r="299" spans="1:9" x14ac:dyDescent="0.2">
      <c r="A299" s="9"/>
      <c r="B299" s="9"/>
      <c r="C299" s="9"/>
      <c r="D299" s="9"/>
      <c r="E299" s="9"/>
      <c r="F299" s="9"/>
      <c r="G299" s="9"/>
      <c r="H299" s="9"/>
      <c r="I299" s="9"/>
    </row>
    <row r="300" spans="1:9" x14ac:dyDescent="0.2">
      <c r="A300" s="9"/>
      <c r="B300" s="9"/>
      <c r="C300" s="9"/>
      <c r="D300" s="9"/>
      <c r="E300" s="9"/>
      <c r="F300" s="9"/>
      <c r="G300" s="9"/>
      <c r="H300" s="9"/>
      <c r="I300" s="9"/>
    </row>
    <row r="301" spans="1:9" x14ac:dyDescent="0.2">
      <c r="A301" s="9"/>
      <c r="B301" s="9"/>
      <c r="C301" s="9"/>
      <c r="D301" s="9"/>
      <c r="E301" s="9"/>
      <c r="F301" s="9"/>
      <c r="G301" s="9"/>
      <c r="H301" s="9"/>
      <c r="I301" s="9"/>
    </row>
    <row r="302" spans="1:9" x14ac:dyDescent="0.2">
      <c r="A302" s="9"/>
      <c r="B302" s="9"/>
      <c r="C302" s="9"/>
      <c r="D302" s="9"/>
      <c r="E302" s="9"/>
      <c r="F302" s="9"/>
      <c r="G302" s="9"/>
      <c r="H302" s="9"/>
      <c r="I302" s="9"/>
    </row>
  </sheetData>
  <mergeCells count="6">
    <mergeCell ref="A1:I1"/>
    <mergeCell ref="A2:I2"/>
    <mergeCell ref="A4:A5"/>
    <mergeCell ref="C4:I4"/>
    <mergeCell ref="B4:B5"/>
    <mergeCell ref="A3:I3"/>
  </mergeCells>
  <conditionalFormatting sqref="L6:S101">
    <cfRule type="cellIs" dxfId="3" priority="2" operator="notEqual">
      <formula>#REF!</formula>
    </cfRule>
  </conditionalFormatting>
  <printOptions horizontalCentered="1"/>
  <pageMargins left="0.19685039370078741" right="0.19685039370078741" top="0.70866141732283472" bottom="0.19685039370078741" header="0.31496062992125984" footer="0.31496062992125984"/>
  <pageSetup paperSize="9" firstPageNumber="25" orientation="landscape" useFirstPageNumber="1" r:id="rId1"/>
  <headerFooter alignWithMargins="0">
    <oddHeader>&amp;C&amp;"Arial,обычный"&amp;10&amp;P</oddHeader>
  </headerFooter>
  <rowBreaks count="2" manualBreakCount="2">
    <brk id="38" max="16383" man="1"/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I110"/>
  <sheetViews>
    <sheetView zoomScaleNormal="100" workbookViewId="0">
      <selection activeCell="C6" sqref="C6"/>
    </sheetView>
  </sheetViews>
  <sheetFormatPr defaultRowHeight="15" x14ac:dyDescent="0.25"/>
  <cols>
    <col min="1" max="1" width="40.7109375" customWidth="1"/>
    <col min="2" max="2" width="13.140625" customWidth="1"/>
    <col min="3" max="3" width="16.140625" customWidth="1"/>
    <col min="4" max="4" width="11" customWidth="1"/>
    <col min="5" max="5" width="16" customWidth="1"/>
    <col min="6" max="7" width="12.5703125" customWidth="1"/>
    <col min="8" max="8" width="9.85546875" customWidth="1"/>
    <col min="9" max="9" width="16.42578125" customWidth="1"/>
  </cols>
  <sheetData>
    <row r="1" spans="1:9" ht="18" customHeight="1" x14ac:dyDescent="0.25">
      <c r="A1" s="536" t="s">
        <v>264</v>
      </c>
      <c r="B1" s="536"/>
      <c r="C1" s="536"/>
      <c r="D1" s="536"/>
      <c r="E1" s="536"/>
      <c r="F1" s="536"/>
      <c r="G1" s="536"/>
      <c r="H1" s="536"/>
      <c r="I1" s="536"/>
    </row>
    <row r="2" spans="1:9" ht="15" customHeight="1" x14ac:dyDescent="0.25">
      <c r="A2" s="536" t="s">
        <v>363</v>
      </c>
      <c r="B2" s="536"/>
      <c r="C2" s="536"/>
      <c r="D2" s="536"/>
      <c r="E2" s="536"/>
      <c r="F2" s="536"/>
      <c r="G2" s="536"/>
      <c r="H2" s="536"/>
      <c r="I2" s="536"/>
    </row>
    <row r="3" spans="1:9" ht="14.25" customHeight="1" x14ac:dyDescent="0.25">
      <c r="A3" s="537" t="s">
        <v>365</v>
      </c>
      <c r="B3" s="537"/>
      <c r="C3" s="537"/>
      <c r="D3" s="537"/>
      <c r="E3" s="537"/>
      <c r="F3" s="537"/>
      <c r="G3" s="537"/>
      <c r="H3" s="537"/>
      <c r="I3" s="537"/>
    </row>
    <row r="4" spans="1:9" ht="12.75" customHeight="1" x14ac:dyDescent="0.25">
      <c r="A4" s="530"/>
      <c r="B4" s="531" t="s">
        <v>321</v>
      </c>
      <c r="C4" s="533" t="s">
        <v>324</v>
      </c>
      <c r="D4" s="534"/>
      <c r="E4" s="534"/>
      <c r="F4" s="534"/>
      <c r="G4" s="534"/>
      <c r="H4" s="534"/>
      <c r="I4" s="535"/>
    </row>
    <row r="5" spans="1:9" ht="51.75" customHeight="1" x14ac:dyDescent="0.25">
      <c r="A5" s="530"/>
      <c r="B5" s="532"/>
      <c r="C5" s="217" t="s">
        <v>199</v>
      </c>
      <c r="D5" s="217" t="s">
        <v>338</v>
      </c>
      <c r="E5" s="468" t="s">
        <v>337</v>
      </c>
      <c r="F5" s="218" t="s">
        <v>150</v>
      </c>
      <c r="G5" s="219" t="s">
        <v>151</v>
      </c>
      <c r="H5" s="219" t="s">
        <v>152</v>
      </c>
      <c r="I5" s="456" t="s">
        <v>364</v>
      </c>
    </row>
    <row r="6" spans="1:9" ht="14.1" customHeight="1" x14ac:dyDescent="0.25">
      <c r="A6" s="215" t="s">
        <v>13</v>
      </c>
      <c r="B6" s="63">
        <v>139583</v>
      </c>
      <c r="C6" s="469">
        <v>17062</v>
      </c>
      <c r="D6" s="470">
        <v>13972</v>
      </c>
      <c r="E6" s="63">
        <v>50435</v>
      </c>
      <c r="F6" s="63">
        <v>4490</v>
      </c>
      <c r="G6" s="63">
        <v>16546</v>
      </c>
      <c r="H6" s="419">
        <v>6859</v>
      </c>
      <c r="I6" s="63">
        <v>45233</v>
      </c>
    </row>
    <row r="7" spans="1:9" ht="14.1" customHeight="1" x14ac:dyDescent="0.25">
      <c r="A7" s="186" t="s">
        <v>14</v>
      </c>
      <c r="B7" s="63">
        <v>33274</v>
      </c>
      <c r="C7" s="63">
        <v>4364</v>
      </c>
      <c r="D7" s="419">
        <v>3301</v>
      </c>
      <c r="E7" s="63">
        <v>17788</v>
      </c>
      <c r="F7" s="63">
        <v>865</v>
      </c>
      <c r="G7" s="63">
        <v>3258</v>
      </c>
      <c r="H7" s="419">
        <v>1404</v>
      </c>
      <c r="I7" s="63">
        <v>9339</v>
      </c>
    </row>
    <row r="8" spans="1:9" ht="14.1" customHeight="1" x14ac:dyDescent="0.25">
      <c r="A8" s="187" t="s">
        <v>15</v>
      </c>
      <c r="B8" s="64">
        <v>1145</v>
      </c>
      <c r="C8" s="64">
        <v>166</v>
      </c>
      <c r="D8" s="420">
        <v>152</v>
      </c>
      <c r="E8" s="64">
        <v>217</v>
      </c>
      <c r="F8" s="64">
        <v>46</v>
      </c>
      <c r="G8" s="64">
        <v>145</v>
      </c>
      <c r="H8" s="420">
        <v>48</v>
      </c>
      <c r="I8" s="64">
        <v>329</v>
      </c>
    </row>
    <row r="9" spans="1:9" ht="14.1" customHeight="1" x14ac:dyDescent="0.25">
      <c r="A9" s="187" t="s">
        <v>16</v>
      </c>
      <c r="B9" s="64">
        <v>1315</v>
      </c>
      <c r="C9" s="64">
        <v>167</v>
      </c>
      <c r="D9" s="420">
        <v>151</v>
      </c>
      <c r="E9" s="64">
        <v>553</v>
      </c>
      <c r="F9" s="64">
        <v>56</v>
      </c>
      <c r="G9" s="64">
        <v>184</v>
      </c>
      <c r="H9" s="420">
        <v>62</v>
      </c>
      <c r="I9" s="64">
        <v>140</v>
      </c>
    </row>
    <row r="10" spans="1:9" ht="14.1" customHeight="1" x14ac:dyDescent="0.25">
      <c r="A10" s="187" t="s">
        <v>17</v>
      </c>
      <c r="B10" s="64">
        <v>1428</v>
      </c>
      <c r="C10" s="64">
        <v>251</v>
      </c>
      <c r="D10" s="420">
        <v>211</v>
      </c>
      <c r="E10" s="64">
        <v>728</v>
      </c>
      <c r="F10" s="64">
        <v>42</v>
      </c>
      <c r="G10" s="64">
        <v>185</v>
      </c>
      <c r="H10" s="420">
        <v>78</v>
      </c>
      <c r="I10" s="64">
        <v>134</v>
      </c>
    </row>
    <row r="11" spans="1:9" ht="14.1" customHeight="1" x14ac:dyDescent="0.25">
      <c r="A11" s="187" t="s">
        <v>18</v>
      </c>
      <c r="B11" s="64">
        <v>2039</v>
      </c>
      <c r="C11" s="64">
        <v>360</v>
      </c>
      <c r="D11" s="420">
        <v>327</v>
      </c>
      <c r="E11" s="64">
        <v>1478</v>
      </c>
      <c r="F11" s="64">
        <v>80</v>
      </c>
      <c r="G11" s="64">
        <v>283</v>
      </c>
      <c r="H11" s="420">
        <v>63</v>
      </c>
      <c r="I11" s="64">
        <v>377</v>
      </c>
    </row>
    <row r="12" spans="1:9" ht="14.1" customHeight="1" x14ac:dyDescent="0.25">
      <c r="A12" s="187" t="s">
        <v>19</v>
      </c>
      <c r="B12" s="64">
        <v>963</v>
      </c>
      <c r="C12" s="64">
        <v>96</v>
      </c>
      <c r="D12" s="420">
        <v>87</v>
      </c>
      <c r="E12" s="64">
        <v>806</v>
      </c>
      <c r="F12" s="64">
        <v>32</v>
      </c>
      <c r="G12" s="64">
        <v>155</v>
      </c>
      <c r="H12" s="420">
        <v>62</v>
      </c>
      <c r="I12" s="64">
        <v>202</v>
      </c>
    </row>
    <row r="13" spans="1:9" ht="14.1" customHeight="1" x14ac:dyDescent="0.25">
      <c r="A13" s="187" t="s">
        <v>20</v>
      </c>
      <c r="B13" s="64">
        <v>1079</v>
      </c>
      <c r="C13" s="64">
        <v>171</v>
      </c>
      <c r="D13" s="420">
        <v>141</v>
      </c>
      <c r="E13" s="64">
        <v>671</v>
      </c>
      <c r="F13" s="64">
        <v>42</v>
      </c>
      <c r="G13" s="64">
        <v>139</v>
      </c>
      <c r="H13" s="420">
        <v>34</v>
      </c>
      <c r="I13" s="64">
        <v>241</v>
      </c>
    </row>
    <row r="14" spans="1:9" ht="14.1" customHeight="1" x14ac:dyDescent="0.25">
      <c r="A14" s="188" t="s">
        <v>21</v>
      </c>
      <c r="B14" s="64">
        <v>539</v>
      </c>
      <c r="C14" s="64">
        <v>49</v>
      </c>
      <c r="D14" s="420">
        <v>46</v>
      </c>
      <c r="E14" s="64">
        <v>230</v>
      </c>
      <c r="F14" s="64">
        <v>12</v>
      </c>
      <c r="G14" s="64">
        <v>104</v>
      </c>
      <c r="H14" s="420">
        <v>18</v>
      </c>
      <c r="I14" s="64">
        <v>213</v>
      </c>
    </row>
    <row r="15" spans="1:9" ht="14.1" customHeight="1" x14ac:dyDescent="0.25">
      <c r="A15" s="187" t="s">
        <v>22</v>
      </c>
      <c r="B15" s="64">
        <v>953</v>
      </c>
      <c r="C15" s="64">
        <v>167</v>
      </c>
      <c r="D15" s="420">
        <v>152</v>
      </c>
      <c r="E15" s="64">
        <v>335</v>
      </c>
      <c r="F15" s="64">
        <v>34</v>
      </c>
      <c r="G15" s="64">
        <v>108</v>
      </c>
      <c r="H15" s="420">
        <v>37</v>
      </c>
      <c r="I15" s="64">
        <v>260</v>
      </c>
    </row>
    <row r="16" spans="1:9" ht="14.1" customHeight="1" x14ac:dyDescent="0.25">
      <c r="A16" s="187" t="s">
        <v>23</v>
      </c>
      <c r="B16" s="64">
        <v>1107</v>
      </c>
      <c r="C16" s="64">
        <v>151</v>
      </c>
      <c r="D16" s="420">
        <v>135</v>
      </c>
      <c r="E16" s="64">
        <v>730</v>
      </c>
      <c r="F16" s="64">
        <v>7</v>
      </c>
      <c r="G16" s="64">
        <v>20</v>
      </c>
      <c r="H16" s="420">
        <v>36</v>
      </c>
      <c r="I16" s="64">
        <v>761</v>
      </c>
    </row>
    <row r="17" spans="1:9" ht="14.1" customHeight="1" x14ac:dyDescent="0.25">
      <c r="A17" s="187" t="s">
        <v>24</v>
      </c>
      <c r="B17" s="64">
        <v>7148</v>
      </c>
      <c r="C17" s="64">
        <v>896</v>
      </c>
      <c r="D17" s="420">
        <v>561</v>
      </c>
      <c r="E17" s="64">
        <v>4735</v>
      </c>
      <c r="F17" s="64">
        <v>200</v>
      </c>
      <c r="G17" s="64">
        <v>893</v>
      </c>
      <c r="H17" s="420">
        <v>464</v>
      </c>
      <c r="I17" s="64">
        <v>886</v>
      </c>
    </row>
    <row r="18" spans="1:9" ht="14.1" customHeight="1" x14ac:dyDescent="0.25">
      <c r="A18" s="187" t="s">
        <v>25</v>
      </c>
      <c r="B18" s="64">
        <v>678</v>
      </c>
      <c r="C18" s="64">
        <v>127</v>
      </c>
      <c r="D18" s="420">
        <v>103</v>
      </c>
      <c r="E18" s="64">
        <v>291</v>
      </c>
      <c r="F18" s="64">
        <v>8</v>
      </c>
      <c r="G18" s="64">
        <v>86</v>
      </c>
      <c r="H18" s="420">
        <v>20</v>
      </c>
      <c r="I18" s="64">
        <v>159</v>
      </c>
    </row>
    <row r="19" spans="1:9" ht="14.1" customHeight="1" x14ac:dyDescent="0.25">
      <c r="A19" s="188" t="s">
        <v>26</v>
      </c>
      <c r="B19" s="64">
        <v>1083</v>
      </c>
      <c r="C19" s="64">
        <v>183</v>
      </c>
      <c r="D19" s="420">
        <v>143</v>
      </c>
      <c r="E19" s="64">
        <v>181</v>
      </c>
      <c r="F19" s="64">
        <v>11</v>
      </c>
      <c r="G19" s="64">
        <v>29</v>
      </c>
      <c r="H19" s="420">
        <v>16</v>
      </c>
      <c r="I19" s="64">
        <v>652</v>
      </c>
    </row>
    <row r="20" spans="1:9" ht="14.1" customHeight="1" x14ac:dyDescent="0.25">
      <c r="A20" s="187" t="s">
        <v>27</v>
      </c>
      <c r="B20" s="64">
        <v>1050</v>
      </c>
      <c r="C20" s="64">
        <v>130</v>
      </c>
      <c r="D20" s="420">
        <v>97</v>
      </c>
      <c r="E20" s="64">
        <v>366</v>
      </c>
      <c r="F20" s="64">
        <v>15</v>
      </c>
      <c r="G20" s="64">
        <v>81</v>
      </c>
      <c r="H20" s="420">
        <v>31</v>
      </c>
      <c r="I20" s="64">
        <v>407</v>
      </c>
    </row>
    <row r="21" spans="1:9" ht="14.1" customHeight="1" x14ac:dyDescent="0.25">
      <c r="A21" s="187" t="s">
        <v>28</v>
      </c>
      <c r="B21" s="64">
        <v>913</v>
      </c>
      <c r="C21" s="64">
        <v>133</v>
      </c>
      <c r="D21" s="420">
        <v>106</v>
      </c>
      <c r="E21" s="64">
        <v>326</v>
      </c>
      <c r="F21" s="64">
        <v>48</v>
      </c>
      <c r="G21" s="64">
        <v>111</v>
      </c>
      <c r="H21" s="420">
        <v>46</v>
      </c>
      <c r="I21" s="64">
        <v>309</v>
      </c>
    </row>
    <row r="22" spans="1:9" ht="14.1" customHeight="1" x14ac:dyDescent="0.25">
      <c r="A22" s="187" t="s">
        <v>29</v>
      </c>
      <c r="B22" s="64">
        <v>1362</v>
      </c>
      <c r="C22" s="64">
        <v>196</v>
      </c>
      <c r="D22" s="420">
        <v>161</v>
      </c>
      <c r="E22" s="64">
        <v>880</v>
      </c>
      <c r="F22" s="64">
        <v>83</v>
      </c>
      <c r="G22" s="64">
        <v>220</v>
      </c>
      <c r="H22" s="420">
        <v>85</v>
      </c>
      <c r="I22" s="64">
        <v>122</v>
      </c>
    </row>
    <row r="23" spans="1:9" ht="14.1" customHeight="1" x14ac:dyDescent="0.25">
      <c r="A23" s="187" t="s">
        <v>30</v>
      </c>
      <c r="B23" s="64">
        <v>1417</v>
      </c>
      <c r="C23" s="64">
        <v>231</v>
      </c>
      <c r="D23" s="420">
        <v>207</v>
      </c>
      <c r="E23" s="64">
        <v>978</v>
      </c>
      <c r="F23" s="64">
        <v>35</v>
      </c>
      <c r="G23" s="64">
        <v>173</v>
      </c>
      <c r="H23" s="420">
        <v>70</v>
      </c>
      <c r="I23" s="64">
        <v>328</v>
      </c>
    </row>
    <row r="24" spans="1:9" ht="14.1" customHeight="1" x14ac:dyDescent="0.25">
      <c r="A24" s="187" t="s">
        <v>31</v>
      </c>
      <c r="B24" s="64">
        <v>1260</v>
      </c>
      <c r="C24" s="64">
        <v>160</v>
      </c>
      <c r="D24" s="420">
        <v>152</v>
      </c>
      <c r="E24" s="64">
        <v>733</v>
      </c>
      <c r="F24" s="64">
        <v>30</v>
      </c>
      <c r="G24" s="64">
        <v>76</v>
      </c>
      <c r="H24" s="420">
        <v>32</v>
      </c>
      <c r="I24" s="64">
        <v>734</v>
      </c>
    </row>
    <row r="25" spans="1:9" ht="14.1" customHeight="1" x14ac:dyDescent="0.25">
      <c r="A25" s="187" t="s">
        <v>32</v>
      </c>
      <c r="B25" s="64">
        <v>7795</v>
      </c>
      <c r="C25" s="64">
        <v>730</v>
      </c>
      <c r="D25" s="420">
        <v>369</v>
      </c>
      <c r="E25" s="64">
        <v>3550</v>
      </c>
      <c r="F25" s="64">
        <v>84</v>
      </c>
      <c r="G25" s="64">
        <v>266</v>
      </c>
      <c r="H25" s="420">
        <v>202</v>
      </c>
      <c r="I25" s="64">
        <v>3085</v>
      </c>
    </row>
    <row r="26" spans="1:9" ht="14.1" customHeight="1" x14ac:dyDescent="0.25">
      <c r="A26" s="189" t="s">
        <v>33</v>
      </c>
      <c r="B26" s="63">
        <v>12998</v>
      </c>
      <c r="C26" s="63">
        <v>1485</v>
      </c>
      <c r="D26" s="419">
        <v>1241</v>
      </c>
      <c r="E26" s="63">
        <v>5225</v>
      </c>
      <c r="F26" s="63">
        <v>587</v>
      </c>
      <c r="G26" s="63">
        <v>1706</v>
      </c>
      <c r="H26" s="419">
        <v>656</v>
      </c>
      <c r="I26" s="63">
        <v>3374</v>
      </c>
    </row>
    <row r="27" spans="1:9" ht="14.1" customHeight="1" x14ac:dyDescent="0.25">
      <c r="A27" s="187" t="s">
        <v>34</v>
      </c>
      <c r="B27" s="64">
        <v>696</v>
      </c>
      <c r="C27" s="64">
        <v>70</v>
      </c>
      <c r="D27" s="420">
        <v>59</v>
      </c>
      <c r="E27" s="64">
        <v>412</v>
      </c>
      <c r="F27" s="64">
        <v>20</v>
      </c>
      <c r="G27" s="64">
        <v>60</v>
      </c>
      <c r="H27" s="420">
        <v>36</v>
      </c>
      <c r="I27" s="64">
        <v>386</v>
      </c>
    </row>
    <row r="28" spans="1:9" ht="14.1" customHeight="1" x14ac:dyDescent="0.25">
      <c r="A28" s="187" t="s">
        <v>35</v>
      </c>
      <c r="B28" s="64">
        <v>1137</v>
      </c>
      <c r="C28" s="64">
        <v>102</v>
      </c>
      <c r="D28" s="420">
        <v>90</v>
      </c>
      <c r="E28" s="64">
        <v>488</v>
      </c>
      <c r="F28" s="64">
        <v>67</v>
      </c>
      <c r="G28" s="64">
        <v>191</v>
      </c>
      <c r="H28" s="420">
        <v>99</v>
      </c>
      <c r="I28" s="64">
        <v>101</v>
      </c>
    </row>
    <row r="29" spans="1:9" ht="14.1" customHeight="1" x14ac:dyDescent="0.25">
      <c r="A29" s="187" t="s">
        <v>36</v>
      </c>
      <c r="B29" s="64">
        <v>1448</v>
      </c>
      <c r="C29" s="64">
        <v>123</v>
      </c>
      <c r="D29" s="420">
        <v>108</v>
      </c>
      <c r="E29" s="64">
        <v>737</v>
      </c>
      <c r="F29" s="64">
        <v>71</v>
      </c>
      <c r="G29" s="64">
        <v>293</v>
      </c>
      <c r="H29" s="420">
        <v>88</v>
      </c>
      <c r="I29" s="64">
        <v>263</v>
      </c>
    </row>
    <row r="30" spans="1:9" ht="14.1" customHeight="1" x14ac:dyDescent="0.25">
      <c r="A30" s="187" t="s">
        <v>37</v>
      </c>
      <c r="B30" s="64">
        <v>61</v>
      </c>
      <c r="C30" s="64">
        <v>4</v>
      </c>
      <c r="D30" s="420">
        <v>2</v>
      </c>
      <c r="E30" s="64">
        <v>15</v>
      </c>
      <c r="F30" s="64">
        <v>8</v>
      </c>
      <c r="G30" s="64">
        <v>10</v>
      </c>
      <c r="H30" s="420">
        <v>2</v>
      </c>
      <c r="I30" s="64">
        <v>19</v>
      </c>
    </row>
    <row r="31" spans="1:9" ht="14.1" customHeight="1" x14ac:dyDescent="0.25">
      <c r="A31" s="190" t="s">
        <v>285</v>
      </c>
      <c r="B31" s="64">
        <v>1387</v>
      </c>
      <c r="C31" s="64">
        <v>119</v>
      </c>
      <c r="D31" s="420">
        <v>106</v>
      </c>
      <c r="E31" s="64">
        <v>722</v>
      </c>
      <c r="F31" s="64">
        <v>63</v>
      </c>
      <c r="G31" s="64">
        <v>283</v>
      </c>
      <c r="H31" s="420">
        <v>86</v>
      </c>
      <c r="I31" s="64">
        <v>244</v>
      </c>
    </row>
    <row r="32" spans="1:9" ht="14.1" customHeight="1" x14ac:dyDescent="0.25">
      <c r="A32" s="187" t="s">
        <v>38</v>
      </c>
      <c r="B32" s="64">
        <v>1070</v>
      </c>
      <c r="C32" s="64">
        <v>127</v>
      </c>
      <c r="D32" s="420">
        <v>87</v>
      </c>
      <c r="E32" s="64">
        <v>276</v>
      </c>
      <c r="F32" s="64">
        <v>80</v>
      </c>
      <c r="G32" s="64">
        <v>151</v>
      </c>
      <c r="H32" s="420">
        <v>44</v>
      </c>
      <c r="I32" s="64">
        <v>385</v>
      </c>
    </row>
    <row r="33" spans="1:9" ht="14.1" customHeight="1" x14ac:dyDescent="0.25">
      <c r="A33" s="187" t="s">
        <v>39</v>
      </c>
      <c r="B33" s="64">
        <v>742</v>
      </c>
      <c r="C33" s="64">
        <v>99</v>
      </c>
      <c r="D33" s="420">
        <v>82</v>
      </c>
      <c r="E33" s="64">
        <v>337</v>
      </c>
      <c r="F33" s="64">
        <v>39</v>
      </c>
      <c r="G33" s="64">
        <v>150</v>
      </c>
      <c r="H33" s="420">
        <v>39</v>
      </c>
      <c r="I33" s="64">
        <v>110</v>
      </c>
    </row>
    <row r="34" spans="1:9" ht="14.1" customHeight="1" x14ac:dyDescent="0.25">
      <c r="A34" s="187" t="s">
        <v>40</v>
      </c>
      <c r="B34" s="64">
        <v>2436</v>
      </c>
      <c r="C34" s="64">
        <v>357</v>
      </c>
      <c r="D34" s="420">
        <v>298</v>
      </c>
      <c r="E34" s="64">
        <v>1232</v>
      </c>
      <c r="F34" s="64">
        <v>103</v>
      </c>
      <c r="G34" s="64">
        <v>284</v>
      </c>
      <c r="H34" s="420">
        <v>91</v>
      </c>
      <c r="I34" s="64">
        <v>429</v>
      </c>
    </row>
    <row r="35" spans="1:9" ht="14.1" customHeight="1" x14ac:dyDescent="0.25">
      <c r="A35" s="187" t="s">
        <v>41</v>
      </c>
      <c r="B35" s="64">
        <v>810</v>
      </c>
      <c r="C35" s="64">
        <v>79</v>
      </c>
      <c r="D35" s="420">
        <v>67</v>
      </c>
      <c r="E35" s="64">
        <v>392</v>
      </c>
      <c r="F35" s="64">
        <v>13</v>
      </c>
      <c r="G35" s="64">
        <v>40</v>
      </c>
      <c r="H35" s="420">
        <v>20</v>
      </c>
      <c r="I35" s="64">
        <v>576</v>
      </c>
    </row>
    <row r="36" spans="1:9" ht="14.1" customHeight="1" x14ac:dyDescent="0.25">
      <c r="A36" s="187" t="s">
        <v>42</v>
      </c>
      <c r="B36" s="64">
        <v>644</v>
      </c>
      <c r="C36" s="64">
        <v>86</v>
      </c>
      <c r="D36" s="420">
        <v>69</v>
      </c>
      <c r="E36" s="64">
        <v>394</v>
      </c>
      <c r="F36" s="64">
        <v>58</v>
      </c>
      <c r="G36" s="64">
        <v>91</v>
      </c>
      <c r="H36" s="420">
        <v>48</v>
      </c>
      <c r="I36" s="64">
        <v>62</v>
      </c>
    </row>
    <row r="37" spans="1:9" ht="14.1" customHeight="1" x14ac:dyDescent="0.25">
      <c r="A37" s="187" t="s">
        <v>43</v>
      </c>
      <c r="B37" s="64">
        <v>722</v>
      </c>
      <c r="C37" s="64">
        <v>129</v>
      </c>
      <c r="D37" s="420">
        <v>110</v>
      </c>
      <c r="E37" s="64">
        <v>178</v>
      </c>
      <c r="F37" s="64">
        <v>67</v>
      </c>
      <c r="G37" s="64">
        <v>98</v>
      </c>
      <c r="H37" s="420">
        <v>32</v>
      </c>
      <c r="I37" s="64">
        <v>139</v>
      </c>
    </row>
    <row r="38" spans="1:9" ht="14.1" customHeight="1" x14ac:dyDescent="0.25">
      <c r="A38" s="187" t="s">
        <v>44</v>
      </c>
      <c r="B38" s="64">
        <v>3293</v>
      </c>
      <c r="C38" s="64">
        <v>313</v>
      </c>
      <c r="D38" s="420">
        <v>271</v>
      </c>
      <c r="E38" s="64">
        <v>779</v>
      </c>
      <c r="F38" s="64">
        <v>69</v>
      </c>
      <c r="G38" s="64">
        <v>348</v>
      </c>
      <c r="H38" s="420">
        <v>159</v>
      </c>
      <c r="I38" s="64">
        <v>923</v>
      </c>
    </row>
    <row r="39" spans="1:9" ht="14.1" customHeight="1" x14ac:dyDescent="0.25">
      <c r="A39" s="191" t="s">
        <v>45</v>
      </c>
      <c r="B39" s="63">
        <v>12701</v>
      </c>
      <c r="C39" s="63">
        <v>1919</v>
      </c>
      <c r="D39" s="419">
        <v>1681</v>
      </c>
      <c r="E39" s="63">
        <v>2533</v>
      </c>
      <c r="F39" s="63">
        <v>356</v>
      </c>
      <c r="G39" s="63">
        <v>1073</v>
      </c>
      <c r="H39" s="419">
        <v>445</v>
      </c>
      <c r="I39" s="63">
        <v>5983</v>
      </c>
    </row>
    <row r="40" spans="1:9" ht="14.1" customHeight="1" x14ac:dyDescent="0.25">
      <c r="A40" s="187" t="s">
        <v>46</v>
      </c>
      <c r="B40" s="64">
        <v>333</v>
      </c>
      <c r="C40" s="64">
        <v>76</v>
      </c>
      <c r="D40" s="420">
        <v>67</v>
      </c>
      <c r="E40" s="64">
        <v>145</v>
      </c>
      <c r="F40" s="64">
        <v>18</v>
      </c>
      <c r="G40" s="64">
        <v>81</v>
      </c>
      <c r="H40" s="420">
        <v>14</v>
      </c>
      <c r="I40" s="64">
        <v>15</v>
      </c>
    </row>
    <row r="41" spans="1:9" ht="14.1" customHeight="1" x14ac:dyDescent="0.25">
      <c r="A41" s="187" t="s">
        <v>47</v>
      </c>
      <c r="B41" s="64">
        <v>254</v>
      </c>
      <c r="C41" s="64">
        <v>58</v>
      </c>
      <c r="D41" s="420">
        <v>58</v>
      </c>
      <c r="E41" s="64">
        <v>69</v>
      </c>
      <c r="F41" s="64">
        <v>6</v>
      </c>
      <c r="G41" s="64">
        <v>47</v>
      </c>
      <c r="H41" s="420">
        <v>22</v>
      </c>
      <c r="I41" s="64">
        <v>80</v>
      </c>
    </row>
    <row r="42" spans="1:9" ht="14.1" customHeight="1" x14ac:dyDescent="0.25">
      <c r="A42" s="187" t="s">
        <v>200</v>
      </c>
      <c r="B42" s="64">
        <v>1704</v>
      </c>
      <c r="C42" s="64">
        <v>267</v>
      </c>
      <c r="D42" s="420">
        <v>242</v>
      </c>
      <c r="E42" s="64">
        <v>619</v>
      </c>
      <c r="F42" s="64">
        <v>81</v>
      </c>
      <c r="G42" s="64">
        <v>292</v>
      </c>
      <c r="H42" s="420">
        <v>89</v>
      </c>
      <c r="I42" s="64">
        <v>315</v>
      </c>
    </row>
    <row r="43" spans="1:9" ht="14.1" customHeight="1" x14ac:dyDescent="0.25">
      <c r="A43" s="187" t="s">
        <v>48</v>
      </c>
      <c r="B43" s="64">
        <v>4420</v>
      </c>
      <c r="C43" s="64">
        <v>742</v>
      </c>
      <c r="D43" s="420">
        <v>664</v>
      </c>
      <c r="E43" s="64">
        <v>806</v>
      </c>
      <c r="F43" s="64">
        <v>153</v>
      </c>
      <c r="G43" s="64">
        <v>390</v>
      </c>
      <c r="H43" s="420">
        <v>181</v>
      </c>
      <c r="I43" s="64">
        <v>1570</v>
      </c>
    </row>
    <row r="44" spans="1:9" ht="14.1" customHeight="1" x14ac:dyDescent="0.25">
      <c r="A44" s="187" t="s">
        <v>49</v>
      </c>
      <c r="B44" s="64">
        <v>779</v>
      </c>
      <c r="C44" s="64">
        <v>71</v>
      </c>
      <c r="D44" s="420">
        <v>65</v>
      </c>
      <c r="E44" s="64">
        <v>105</v>
      </c>
      <c r="F44" s="64">
        <v>6</v>
      </c>
      <c r="G44" s="64">
        <v>26</v>
      </c>
      <c r="H44" s="420">
        <v>6</v>
      </c>
      <c r="I44" s="64">
        <v>564</v>
      </c>
    </row>
    <row r="45" spans="1:9" ht="14.1" customHeight="1" x14ac:dyDescent="0.25">
      <c r="A45" s="187" t="s">
        <v>50</v>
      </c>
      <c r="B45" s="64">
        <v>2172</v>
      </c>
      <c r="C45" s="64">
        <v>258</v>
      </c>
      <c r="D45" s="420">
        <v>226</v>
      </c>
      <c r="E45" s="64">
        <v>251</v>
      </c>
      <c r="F45" s="64">
        <v>43</v>
      </c>
      <c r="G45" s="64">
        <v>102</v>
      </c>
      <c r="H45" s="420">
        <v>52</v>
      </c>
      <c r="I45" s="64">
        <v>1349</v>
      </c>
    </row>
    <row r="46" spans="1:9" ht="14.1" customHeight="1" x14ac:dyDescent="0.25">
      <c r="A46" s="187" t="s">
        <v>51</v>
      </c>
      <c r="B46" s="64">
        <v>2670</v>
      </c>
      <c r="C46" s="64">
        <v>414</v>
      </c>
      <c r="D46" s="420">
        <v>329</v>
      </c>
      <c r="E46" s="64">
        <v>322</v>
      </c>
      <c r="F46" s="64">
        <v>42</v>
      </c>
      <c r="G46" s="64">
        <v>122</v>
      </c>
      <c r="H46" s="420">
        <v>73</v>
      </c>
      <c r="I46" s="64">
        <v>1818</v>
      </c>
    </row>
    <row r="47" spans="1:9" ht="14.1" customHeight="1" x14ac:dyDescent="0.25">
      <c r="A47" s="187" t="s">
        <v>202</v>
      </c>
      <c r="B47" s="64">
        <v>369</v>
      </c>
      <c r="C47" s="64">
        <v>33</v>
      </c>
      <c r="D47" s="420">
        <v>30</v>
      </c>
      <c r="E47" s="64">
        <v>216</v>
      </c>
      <c r="F47" s="64">
        <v>7</v>
      </c>
      <c r="G47" s="64">
        <v>13</v>
      </c>
      <c r="H47" s="420">
        <v>8</v>
      </c>
      <c r="I47" s="64">
        <v>272</v>
      </c>
    </row>
    <row r="48" spans="1:9" ht="14.1" customHeight="1" x14ac:dyDescent="0.25">
      <c r="A48" s="192" t="s">
        <v>52</v>
      </c>
      <c r="B48" s="63">
        <v>3984</v>
      </c>
      <c r="C48" s="63">
        <v>1153</v>
      </c>
      <c r="D48" s="419">
        <v>1009</v>
      </c>
      <c r="E48" s="63">
        <v>993</v>
      </c>
      <c r="F48" s="63">
        <v>134</v>
      </c>
      <c r="G48" s="63">
        <v>364</v>
      </c>
      <c r="H48" s="419">
        <v>205</v>
      </c>
      <c r="I48" s="63">
        <v>975</v>
      </c>
    </row>
    <row r="49" spans="1:9" ht="14.1" customHeight="1" x14ac:dyDescent="0.25">
      <c r="A49" s="187" t="s">
        <v>53</v>
      </c>
      <c r="B49" s="64">
        <v>855</v>
      </c>
      <c r="C49" s="64">
        <v>368</v>
      </c>
      <c r="D49" s="420">
        <v>342</v>
      </c>
      <c r="E49" s="64">
        <v>68</v>
      </c>
      <c r="F49" s="64">
        <v>42</v>
      </c>
      <c r="G49" s="64">
        <v>44</v>
      </c>
      <c r="H49" s="420">
        <v>40</v>
      </c>
      <c r="I49" s="64">
        <v>55</v>
      </c>
    </row>
    <row r="50" spans="1:9" ht="14.1" customHeight="1" x14ac:dyDescent="0.25">
      <c r="A50" s="187" t="s">
        <v>54</v>
      </c>
      <c r="B50" s="64">
        <v>124</v>
      </c>
      <c r="C50" s="64">
        <v>75</v>
      </c>
      <c r="D50" s="420">
        <v>57</v>
      </c>
      <c r="E50" s="64">
        <v>1</v>
      </c>
      <c r="F50" s="64">
        <v>3</v>
      </c>
      <c r="G50" s="64">
        <v>1</v>
      </c>
      <c r="H50" s="420">
        <v>22</v>
      </c>
      <c r="I50" s="64">
        <v>3</v>
      </c>
    </row>
    <row r="51" spans="1:9" ht="14.1" customHeight="1" x14ac:dyDescent="0.25">
      <c r="A51" s="187" t="s">
        <v>55</v>
      </c>
      <c r="B51" s="64">
        <v>413</v>
      </c>
      <c r="C51" s="64">
        <v>74</v>
      </c>
      <c r="D51" s="420">
        <v>63</v>
      </c>
      <c r="E51" s="64">
        <v>85</v>
      </c>
      <c r="F51" s="64">
        <v>15</v>
      </c>
      <c r="G51" s="64">
        <v>40</v>
      </c>
      <c r="H51" s="420">
        <v>8</v>
      </c>
      <c r="I51" s="64">
        <v>147</v>
      </c>
    </row>
    <row r="52" spans="1:9" ht="14.1" customHeight="1" x14ac:dyDescent="0.25">
      <c r="A52" s="187" t="s">
        <v>56</v>
      </c>
      <c r="B52" s="64">
        <v>240</v>
      </c>
      <c r="C52" s="64">
        <v>86</v>
      </c>
      <c r="D52" s="420">
        <v>74</v>
      </c>
      <c r="E52" s="64">
        <v>22</v>
      </c>
      <c r="F52" s="64">
        <v>4</v>
      </c>
      <c r="G52" s="64">
        <v>30</v>
      </c>
      <c r="H52" s="420">
        <v>12</v>
      </c>
      <c r="I52" s="64">
        <v>49</v>
      </c>
    </row>
    <row r="53" spans="1:9" ht="14.1" customHeight="1" x14ac:dyDescent="0.25">
      <c r="A53" s="187" t="s">
        <v>57</v>
      </c>
      <c r="B53" s="64">
        <v>324</v>
      </c>
      <c r="C53" s="64">
        <v>95</v>
      </c>
      <c r="D53" s="420">
        <v>78</v>
      </c>
      <c r="E53" s="64">
        <v>33</v>
      </c>
      <c r="F53" s="64">
        <v>6</v>
      </c>
      <c r="G53" s="64">
        <v>4</v>
      </c>
      <c r="H53" s="420">
        <v>18</v>
      </c>
      <c r="I53" s="64">
        <v>102</v>
      </c>
    </row>
    <row r="54" spans="1:9" ht="14.1" customHeight="1" x14ac:dyDescent="0.25">
      <c r="A54" s="187" t="s">
        <v>58</v>
      </c>
      <c r="B54" s="64">
        <v>220</v>
      </c>
      <c r="C54" s="64">
        <v>95</v>
      </c>
      <c r="D54" s="420">
        <v>65</v>
      </c>
      <c r="E54" s="64">
        <v>3</v>
      </c>
      <c r="F54" s="64">
        <v>14</v>
      </c>
      <c r="G54" s="64">
        <v>2</v>
      </c>
      <c r="H54" s="420">
        <v>9</v>
      </c>
      <c r="I54" s="64">
        <v>23</v>
      </c>
    </row>
    <row r="55" spans="1:9" ht="14.1" customHeight="1" x14ac:dyDescent="0.25">
      <c r="A55" s="187" t="s">
        <v>59</v>
      </c>
      <c r="B55" s="64">
        <v>1808</v>
      </c>
      <c r="C55" s="64">
        <v>360</v>
      </c>
      <c r="D55" s="420">
        <v>330</v>
      </c>
      <c r="E55" s="64">
        <v>781</v>
      </c>
      <c r="F55" s="64">
        <v>50</v>
      </c>
      <c r="G55" s="64">
        <v>243</v>
      </c>
      <c r="H55" s="420">
        <v>96</v>
      </c>
      <c r="I55" s="64">
        <v>596</v>
      </c>
    </row>
    <row r="56" spans="1:9" ht="14.1" customHeight="1" x14ac:dyDescent="0.25">
      <c r="A56" s="186" t="s">
        <v>60</v>
      </c>
      <c r="B56" s="63">
        <v>31930</v>
      </c>
      <c r="C56" s="63">
        <v>3494</v>
      </c>
      <c r="D56" s="419">
        <v>2980</v>
      </c>
      <c r="E56" s="63">
        <v>9251</v>
      </c>
      <c r="F56" s="63">
        <v>1074</v>
      </c>
      <c r="G56" s="63">
        <v>4060</v>
      </c>
      <c r="H56" s="419">
        <v>1261</v>
      </c>
      <c r="I56" s="63">
        <v>9789</v>
      </c>
    </row>
    <row r="57" spans="1:9" ht="14.1" customHeight="1" x14ac:dyDescent="0.25">
      <c r="A57" s="187" t="s">
        <v>61</v>
      </c>
      <c r="B57" s="64">
        <v>4014</v>
      </c>
      <c r="C57" s="64">
        <v>515</v>
      </c>
      <c r="D57" s="420">
        <v>433</v>
      </c>
      <c r="E57" s="64">
        <v>784</v>
      </c>
      <c r="F57" s="64">
        <v>205</v>
      </c>
      <c r="G57" s="64">
        <v>620</v>
      </c>
      <c r="H57" s="420">
        <v>146</v>
      </c>
      <c r="I57" s="64">
        <v>1721</v>
      </c>
    </row>
    <row r="58" spans="1:9" ht="14.1" customHeight="1" x14ac:dyDescent="0.25">
      <c r="A58" s="187" t="s">
        <v>62</v>
      </c>
      <c r="B58" s="64">
        <v>898</v>
      </c>
      <c r="C58" s="64">
        <v>82</v>
      </c>
      <c r="D58" s="420">
        <v>75</v>
      </c>
      <c r="E58" s="64">
        <v>223</v>
      </c>
      <c r="F58" s="64">
        <v>32</v>
      </c>
      <c r="G58" s="64">
        <v>93</v>
      </c>
      <c r="H58" s="420">
        <v>26</v>
      </c>
      <c r="I58" s="64">
        <v>333</v>
      </c>
    </row>
    <row r="59" spans="1:9" ht="14.1" customHeight="1" x14ac:dyDescent="0.25">
      <c r="A59" s="187" t="s">
        <v>63</v>
      </c>
      <c r="B59" s="64">
        <v>752</v>
      </c>
      <c r="C59" s="64">
        <v>131</v>
      </c>
      <c r="D59" s="420">
        <v>109</v>
      </c>
      <c r="E59" s="64">
        <v>297</v>
      </c>
      <c r="F59" s="64">
        <v>30</v>
      </c>
      <c r="G59" s="64">
        <v>121</v>
      </c>
      <c r="H59" s="420">
        <v>30</v>
      </c>
      <c r="I59" s="64">
        <v>109</v>
      </c>
    </row>
    <row r="60" spans="1:9" ht="14.1" customHeight="1" x14ac:dyDescent="0.25">
      <c r="A60" s="187" t="s">
        <v>64</v>
      </c>
      <c r="B60" s="64">
        <v>3103</v>
      </c>
      <c r="C60" s="64">
        <v>364</v>
      </c>
      <c r="D60" s="420">
        <v>316</v>
      </c>
      <c r="E60" s="64">
        <v>636</v>
      </c>
      <c r="F60" s="64">
        <v>131</v>
      </c>
      <c r="G60" s="64">
        <v>276</v>
      </c>
      <c r="H60" s="420">
        <v>114</v>
      </c>
      <c r="I60" s="64">
        <v>1463</v>
      </c>
    </row>
    <row r="61" spans="1:9" ht="14.1" customHeight="1" x14ac:dyDescent="0.25">
      <c r="A61" s="187" t="s">
        <v>65</v>
      </c>
      <c r="B61" s="64">
        <v>1671</v>
      </c>
      <c r="C61" s="64">
        <v>168</v>
      </c>
      <c r="D61" s="420">
        <v>138</v>
      </c>
      <c r="E61" s="64">
        <v>963</v>
      </c>
      <c r="F61" s="64">
        <v>55</v>
      </c>
      <c r="G61" s="64">
        <v>432</v>
      </c>
      <c r="H61" s="420">
        <v>102</v>
      </c>
      <c r="I61" s="64">
        <v>285</v>
      </c>
    </row>
    <row r="62" spans="1:9" ht="14.1" customHeight="1" x14ac:dyDescent="0.25">
      <c r="A62" s="187" t="s">
        <v>66</v>
      </c>
      <c r="B62" s="64">
        <v>1781</v>
      </c>
      <c r="C62" s="64">
        <v>144</v>
      </c>
      <c r="D62" s="420">
        <v>114</v>
      </c>
      <c r="E62" s="64">
        <v>809</v>
      </c>
      <c r="F62" s="64">
        <v>56</v>
      </c>
      <c r="G62" s="64">
        <v>68</v>
      </c>
      <c r="H62" s="420">
        <v>25</v>
      </c>
      <c r="I62" s="64">
        <v>785</v>
      </c>
    </row>
    <row r="63" spans="1:9" ht="14.1" customHeight="1" x14ac:dyDescent="0.25">
      <c r="A63" s="187" t="s">
        <v>67</v>
      </c>
      <c r="B63" s="64">
        <v>3101</v>
      </c>
      <c r="C63" s="64">
        <v>274</v>
      </c>
      <c r="D63" s="420">
        <v>235</v>
      </c>
      <c r="E63" s="64">
        <v>1125</v>
      </c>
      <c r="F63" s="64">
        <v>131</v>
      </c>
      <c r="G63" s="64">
        <v>691</v>
      </c>
      <c r="H63" s="420">
        <v>266</v>
      </c>
      <c r="I63" s="64">
        <v>478</v>
      </c>
    </row>
    <row r="64" spans="1:9" ht="14.1" customHeight="1" x14ac:dyDescent="0.25">
      <c r="A64" s="187" t="s">
        <v>68</v>
      </c>
      <c r="B64" s="64">
        <v>1517</v>
      </c>
      <c r="C64" s="64">
        <v>151</v>
      </c>
      <c r="D64" s="420">
        <v>130</v>
      </c>
      <c r="E64" s="64">
        <v>498</v>
      </c>
      <c r="F64" s="64">
        <v>79</v>
      </c>
      <c r="G64" s="64">
        <v>294</v>
      </c>
      <c r="H64" s="420">
        <v>75</v>
      </c>
      <c r="I64" s="64">
        <v>242</v>
      </c>
    </row>
    <row r="65" spans="1:9" ht="14.1" customHeight="1" x14ac:dyDescent="0.25">
      <c r="A65" s="187" t="s">
        <v>69</v>
      </c>
      <c r="B65" s="64">
        <v>2883</v>
      </c>
      <c r="C65" s="64">
        <v>399</v>
      </c>
      <c r="D65" s="420">
        <v>325</v>
      </c>
      <c r="E65" s="64">
        <v>1336</v>
      </c>
      <c r="F65" s="64">
        <v>90</v>
      </c>
      <c r="G65" s="64">
        <v>249</v>
      </c>
      <c r="H65" s="420">
        <v>114</v>
      </c>
      <c r="I65" s="64">
        <v>1308</v>
      </c>
    </row>
    <row r="66" spans="1:9" ht="14.1" customHeight="1" x14ac:dyDescent="0.25">
      <c r="A66" s="187" t="s">
        <v>70</v>
      </c>
      <c r="B66" s="64">
        <v>1916</v>
      </c>
      <c r="C66" s="64">
        <v>292</v>
      </c>
      <c r="D66" s="420">
        <v>258</v>
      </c>
      <c r="E66" s="64">
        <v>1011</v>
      </c>
      <c r="F66" s="64">
        <v>94</v>
      </c>
      <c r="G66" s="64">
        <v>494</v>
      </c>
      <c r="H66" s="420">
        <v>107</v>
      </c>
      <c r="I66" s="64">
        <v>389</v>
      </c>
    </row>
    <row r="67" spans="1:9" ht="14.1" customHeight="1" x14ac:dyDescent="0.25">
      <c r="A67" s="187" t="s">
        <v>71</v>
      </c>
      <c r="B67" s="64">
        <v>1537</v>
      </c>
      <c r="C67" s="64">
        <v>213</v>
      </c>
      <c r="D67" s="420">
        <v>177</v>
      </c>
      <c r="E67" s="64">
        <v>458</v>
      </c>
      <c r="F67" s="64">
        <v>28</v>
      </c>
      <c r="G67" s="64">
        <v>234</v>
      </c>
      <c r="H67" s="420">
        <v>61</v>
      </c>
      <c r="I67" s="64">
        <v>90</v>
      </c>
    </row>
    <row r="68" spans="1:9" ht="14.1" customHeight="1" x14ac:dyDescent="0.25">
      <c r="A68" s="187" t="s">
        <v>72</v>
      </c>
      <c r="B68" s="64">
        <v>4599</v>
      </c>
      <c r="C68" s="64">
        <v>291</v>
      </c>
      <c r="D68" s="420">
        <v>242</v>
      </c>
      <c r="E68" s="64">
        <v>205</v>
      </c>
      <c r="F68" s="64">
        <v>37</v>
      </c>
      <c r="G68" s="64">
        <v>121</v>
      </c>
      <c r="H68" s="420">
        <v>64</v>
      </c>
      <c r="I68" s="64">
        <v>1379</v>
      </c>
    </row>
    <row r="69" spans="1:9" ht="14.1" customHeight="1" x14ac:dyDescent="0.25">
      <c r="A69" s="188" t="s">
        <v>73</v>
      </c>
      <c r="B69" s="64">
        <v>2829</v>
      </c>
      <c r="C69" s="64">
        <v>333</v>
      </c>
      <c r="D69" s="420">
        <v>316</v>
      </c>
      <c r="E69" s="64">
        <v>741</v>
      </c>
      <c r="F69" s="64">
        <v>81</v>
      </c>
      <c r="G69" s="64">
        <v>256</v>
      </c>
      <c r="H69" s="420">
        <v>93</v>
      </c>
      <c r="I69" s="64">
        <v>606</v>
      </c>
    </row>
    <row r="70" spans="1:9" ht="14.1" customHeight="1" x14ac:dyDescent="0.25">
      <c r="A70" s="187" t="s">
        <v>74</v>
      </c>
      <c r="B70" s="64">
        <v>1329</v>
      </c>
      <c r="C70" s="64">
        <v>137</v>
      </c>
      <c r="D70" s="420">
        <v>112</v>
      </c>
      <c r="E70" s="64">
        <v>165</v>
      </c>
      <c r="F70" s="64">
        <v>25</v>
      </c>
      <c r="G70" s="64">
        <v>111</v>
      </c>
      <c r="H70" s="420">
        <v>38</v>
      </c>
      <c r="I70" s="64">
        <v>601</v>
      </c>
    </row>
    <row r="71" spans="1:9" ht="14.1" customHeight="1" x14ac:dyDescent="0.25">
      <c r="A71" s="191" t="s">
        <v>75</v>
      </c>
      <c r="B71" s="63">
        <v>13550</v>
      </c>
      <c r="C71" s="63">
        <v>1289</v>
      </c>
      <c r="D71" s="419">
        <v>1108</v>
      </c>
      <c r="E71" s="63">
        <v>5484</v>
      </c>
      <c r="F71" s="63">
        <v>319</v>
      </c>
      <c r="G71" s="63">
        <v>1627</v>
      </c>
      <c r="H71" s="419">
        <v>638</v>
      </c>
      <c r="I71" s="63">
        <v>5449</v>
      </c>
    </row>
    <row r="72" spans="1:9" ht="14.1" customHeight="1" x14ac:dyDescent="0.25">
      <c r="A72" s="187" t="s">
        <v>76</v>
      </c>
      <c r="B72" s="64">
        <v>1094</v>
      </c>
      <c r="C72" s="64">
        <v>141</v>
      </c>
      <c r="D72" s="420">
        <v>133</v>
      </c>
      <c r="E72" s="64">
        <v>455</v>
      </c>
      <c r="F72" s="64">
        <v>39</v>
      </c>
      <c r="G72" s="64">
        <v>241</v>
      </c>
      <c r="H72" s="420">
        <v>64</v>
      </c>
      <c r="I72" s="64">
        <v>111</v>
      </c>
    </row>
    <row r="73" spans="1:9" ht="14.1" customHeight="1" x14ac:dyDescent="0.25">
      <c r="A73" s="187" t="s">
        <v>77</v>
      </c>
      <c r="B73" s="64">
        <v>5069</v>
      </c>
      <c r="C73" s="64">
        <v>373</v>
      </c>
      <c r="D73" s="420">
        <v>289</v>
      </c>
      <c r="E73" s="64">
        <v>1699</v>
      </c>
      <c r="F73" s="64">
        <v>89</v>
      </c>
      <c r="G73" s="64">
        <v>365</v>
      </c>
      <c r="H73" s="420">
        <v>211</v>
      </c>
      <c r="I73" s="64">
        <v>2792</v>
      </c>
    </row>
    <row r="74" spans="1:9" ht="14.1" customHeight="1" x14ac:dyDescent="0.25">
      <c r="A74" s="187" t="s">
        <v>78</v>
      </c>
      <c r="B74" s="64">
        <v>3198</v>
      </c>
      <c r="C74" s="64">
        <v>410</v>
      </c>
      <c r="D74" s="420">
        <v>360</v>
      </c>
      <c r="E74" s="64">
        <v>672</v>
      </c>
      <c r="F74" s="64">
        <v>94</v>
      </c>
      <c r="G74" s="64">
        <v>416</v>
      </c>
      <c r="H74" s="420">
        <v>188</v>
      </c>
      <c r="I74" s="64">
        <v>1385</v>
      </c>
    </row>
    <row r="75" spans="1:9" ht="14.1" customHeight="1" x14ac:dyDescent="0.25">
      <c r="A75" s="187" t="s">
        <v>79</v>
      </c>
      <c r="B75" s="64">
        <v>1246</v>
      </c>
      <c r="C75" s="64">
        <v>167</v>
      </c>
      <c r="D75" s="420">
        <v>156</v>
      </c>
      <c r="E75" s="64">
        <v>381</v>
      </c>
      <c r="F75" s="64">
        <v>22</v>
      </c>
      <c r="G75" s="64">
        <v>130</v>
      </c>
      <c r="H75" s="420">
        <v>58</v>
      </c>
      <c r="I75" s="64">
        <v>592</v>
      </c>
    </row>
    <row r="76" spans="1:9" ht="14.1" customHeight="1" x14ac:dyDescent="0.25">
      <c r="A76" s="187" t="s">
        <v>80</v>
      </c>
      <c r="B76" s="64">
        <v>469</v>
      </c>
      <c r="C76" s="64">
        <v>58</v>
      </c>
      <c r="D76" s="420">
        <v>49</v>
      </c>
      <c r="E76" s="64">
        <v>78</v>
      </c>
      <c r="F76" s="64">
        <v>21</v>
      </c>
      <c r="G76" s="64">
        <v>70</v>
      </c>
      <c r="H76" s="420">
        <v>38</v>
      </c>
      <c r="I76" s="64">
        <v>147</v>
      </c>
    </row>
    <row r="77" spans="1:9" ht="14.1" customHeight="1" x14ac:dyDescent="0.25">
      <c r="A77" s="190" t="s">
        <v>286</v>
      </c>
      <c r="B77" s="64">
        <v>1483</v>
      </c>
      <c r="C77" s="64">
        <v>185</v>
      </c>
      <c r="D77" s="420">
        <v>155</v>
      </c>
      <c r="E77" s="64">
        <v>213</v>
      </c>
      <c r="F77" s="64">
        <v>51</v>
      </c>
      <c r="G77" s="64">
        <v>216</v>
      </c>
      <c r="H77" s="420">
        <v>92</v>
      </c>
      <c r="I77" s="64">
        <v>646</v>
      </c>
    </row>
    <row r="78" spans="1:9" ht="14.1" customHeight="1" x14ac:dyDescent="0.25">
      <c r="A78" s="187" t="s">
        <v>81</v>
      </c>
      <c r="B78" s="64">
        <v>4189</v>
      </c>
      <c r="C78" s="64">
        <v>365</v>
      </c>
      <c r="D78" s="420">
        <v>326</v>
      </c>
      <c r="E78" s="64">
        <v>2658</v>
      </c>
      <c r="F78" s="64">
        <v>97</v>
      </c>
      <c r="G78" s="64">
        <v>605</v>
      </c>
      <c r="H78" s="420">
        <v>175</v>
      </c>
      <c r="I78" s="64">
        <v>1161</v>
      </c>
    </row>
    <row r="79" spans="1:9" ht="14.1" customHeight="1" x14ac:dyDescent="0.25">
      <c r="A79" s="186" t="s">
        <v>82</v>
      </c>
      <c r="B79" s="63">
        <v>19868</v>
      </c>
      <c r="C79" s="63">
        <v>2217</v>
      </c>
      <c r="D79" s="419">
        <v>1808</v>
      </c>
      <c r="E79" s="63">
        <v>5787</v>
      </c>
      <c r="F79" s="63">
        <v>711</v>
      </c>
      <c r="G79" s="63">
        <v>2993</v>
      </c>
      <c r="H79" s="419">
        <v>1390</v>
      </c>
      <c r="I79" s="63">
        <v>6013</v>
      </c>
    </row>
    <row r="80" spans="1:9" ht="14.1" customHeight="1" x14ac:dyDescent="0.25">
      <c r="A80" s="187" t="s">
        <v>83</v>
      </c>
      <c r="B80" s="64">
        <v>343</v>
      </c>
      <c r="C80" s="64">
        <v>44</v>
      </c>
      <c r="D80" s="420">
        <v>40</v>
      </c>
      <c r="E80" s="64">
        <v>100</v>
      </c>
      <c r="F80" s="64">
        <v>26</v>
      </c>
      <c r="G80" s="64">
        <v>95</v>
      </c>
      <c r="H80" s="420">
        <v>32</v>
      </c>
      <c r="I80" s="64">
        <v>23</v>
      </c>
    </row>
    <row r="81" spans="1:9" ht="14.1" customHeight="1" x14ac:dyDescent="0.25">
      <c r="A81" s="187" t="s">
        <v>85</v>
      </c>
      <c r="B81" s="64">
        <v>638</v>
      </c>
      <c r="C81" s="64">
        <v>111</v>
      </c>
      <c r="D81" s="420">
        <v>83</v>
      </c>
      <c r="E81" s="64">
        <v>73</v>
      </c>
      <c r="F81" s="64">
        <v>26</v>
      </c>
      <c r="G81" s="64">
        <v>107</v>
      </c>
      <c r="H81" s="420">
        <v>96</v>
      </c>
      <c r="I81" s="64">
        <v>80</v>
      </c>
    </row>
    <row r="82" spans="1:9" ht="14.1" customHeight="1" x14ac:dyDescent="0.25">
      <c r="A82" s="187" t="s">
        <v>86</v>
      </c>
      <c r="B82" s="64">
        <v>583</v>
      </c>
      <c r="C82" s="64">
        <v>85</v>
      </c>
      <c r="D82" s="420">
        <v>69</v>
      </c>
      <c r="E82" s="64">
        <v>233</v>
      </c>
      <c r="F82" s="64">
        <v>27</v>
      </c>
      <c r="G82" s="64">
        <v>143</v>
      </c>
      <c r="H82" s="420">
        <v>46</v>
      </c>
      <c r="I82" s="64">
        <v>80</v>
      </c>
    </row>
    <row r="83" spans="1:9" ht="14.1" customHeight="1" x14ac:dyDescent="0.25">
      <c r="A83" s="187" t="s">
        <v>87</v>
      </c>
      <c r="B83" s="64">
        <v>2298</v>
      </c>
      <c r="C83" s="64">
        <v>238</v>
      </c>
      <c r="D83" s="420">
        <v>207</v>
      </c>
      <c r="E83" s="64">
        <v>295</v>
      </c>
      <c r="F83" s="64">
        <v>94</v>
      </c>
      <c r="G83" s="64">
        <v>515</v>
      </c>
      <c r="H83" s="420">
        <v>178</v>
      </c>
      <c r="I83" s="64">
        <v>502</v>
      </c>
    </row>
    <row r="84" spans="1:9" ht="14.1" customHeight="1" x14ac:dyDescent="0.25">
      <c r="A84" s="187" t="s">
        <v>89</v>
      </c>
      <c r="B84" s="64">
        <v>3478</v>
      </c>
      <c r="C84" s="64">
        <v>403</v>
      </c>
      <c r="D84" s="420">
        <v>354</v>
      </c>
      <c r="E84" s="64">
        <v>745</v>
      </c>
      <c r="F84" s="64">
        <v>81</v>
      </c>
      <c r="G84" s="64">
        <v>350</v>
      </c>
      <c r="H84" s="420">
        <v>213</v>
      </c>
      <c r="I84" s="64">
        <v>1668</v>
      </c>
    </row>
    <row r="85" spans="1:9" ht="14.1" customHeight="1" x14ac:dyDescent="0.25">
      <c r="A85" s="187" t="s">
        <v>90</v>
      </c>
      <c r="B85" s="64">
        <v>3412</v>
      </c>
      <c r="C85" s="64">
        <v>332</v>
      </c>
      <c r="D85" s="420">
        <v>243</v>
      </c>
      <c r="E85" s="64">
        <v>1255</v>
      </c>
      <c r="F85" s="64">
        <v>125</v>
      </c>
      <c r="G85" s="64">
        <v>345</v>
      </c>
      <c r="H85" s="420">
        <v>270</v>
      </c>
      <c r="I85" s="64">
        <v>1265</v>
      </c>
    </row>
    <row r="86" spans="1:9" ht="14.1" customHeight="1" x14ac:dyDescent="0.25">
      <c r="A86" s="187" t="s">
        <v>91</v>
      </c>
      <c r="B86" s="64">
        <v>3326</v>
      </c>
      <c r="C86" s="64">
        <v>357</v>
      </c>
      <c r="D86" s="420">
        <v>300</v>
      </c>
      <c r="E86" s="64">
        <v>1426</v>
      </c>
      <c r="F86" s="64">
        <v>94</v>
      </c>
      <c r="G86" s="64">
        <v>626</v>
      </c>
      <c r="H86" s="420">
        <v>223</v>
      </c>
      <c r="I86" s="64">
        <v>519</v>
      </c>
    </row>
    <row r="87" spans="1:9" ht="14.1" customHeight="1" x14ac:dyDescent="0.25">
      <c r="A87" s="187" t="s">
        <v>92</v>
      </c>
      <c r="B87" s="64">
        <v>2802</v>
      </c>
      <c r="C87" s="64">
        <v>337</v>
      </c>
      <c r="D87" s="420">
        <v>246</v>
      </c>
      <c r="E87" s="64">
        <v>463</v>
      </c>
      <c r="F87" s="64">
        <v>136</v>
      </c>
      <c r="G87" s="64">
        <v>431</v>
      </c>
      <c r="H87" s="420">
        <v>182</v>
      </c>
      <c r="I87" s="64">
        <v>782</v>
      </c>
    </row>
    <row r="88" spans="1:9" ht="14.1" customHeight="1" x14ac:dyDescent="0.25">
      <c r="A88" s="187" t="s">
        <v>93</v>
      </c>
      <c r="B88" s="64">
        <v>1864</v>
      </c>
      <c r="C88" s="64">
        <v>218</v>
      </c>
      <c r="D88" s="420">
        <v>197</v>
      </c>
      <c r="E88" s="64">
        <v>940</v>
      </c>
      <c r="F88" s="64">
        <v>64</v>
      </c>
      <c r="G88" s="64">
        <v>311</v>
      </c>
      <c r="H88" s="420">
        <v>118</v>
      </c>
      <c r="I88" s="64">
        <v>554</v>
      </c>
    </row>
    <row r="89" spans="1:9" ht="14.1" customHeight="1" x14ac:dyDescent="0.25">
      <c r="A89" s="187" t="s">
        <v>94</v>
      </c>
      <c r="B89" s="64">
        <v>1124</v>
      </c>
      <c r="C89" s="64">
        <v>92</v>
      </c>
      <c r="D89" s="420">
        <v>69</v>
      </c>
      <c r="E89" s="64">
        <v>257</v>
      </c>
      <c r="F89" s="64">
        <v>38</v>
      </c>
      <c r="G89" s="64">
        <v>70</v>
      </c>
      <c r="H89" s="420">
        <v>32</v>
      </c>
      <c r="I89" s="64">
        <v>540</v>
      </c>
    </row>
    <row r="90" spans="1:9" ht="14.1" customHeight="1" x14ac:dyDescent="0.25">
      <c r="A90" s="191" t="s">
        <v>95</v>
      </c>
      <c r="B90" s="63">
        <v>11278</v>
      </c>
      <c r="C90" s="63">
        <v>1141</v>
      </c>
      <c r="D90" s="419">
        <v>844</v>
      </c>
      <c r="E90" s="63">
        <v>3374</v>
      </c>
      <c r="F90" s="63">
        <v>444</v>
      </c>
      <c r="G90" s="63">
        <v>1465</v>
      </c>
      <c r="H90" s="419">
        <v>860</v>
      </c>
      <c r="I90" s="63">
        <v>4311</v>
      </c>
    </row>
    <row r="91" spans="1:9" ht="14.1" customHeight="1" x14ac:dyDescent="0.25">
      <c r="A91" s="187" t="s">
        <v>84</v>
      </c>
      <c r="B91" s="64">
        <v>1314</v>
      </c>
      <c r="C91" s="64">
        <v>125</v>
      </c>
      <c r="D91" s="420">
        <v>86</v>
      </c>
      <c r="E91" s="64">
        <v>507</v>
      </c>
      <c r="F91" s="64">
        <v>65</v>
      </c>
      <c r="G91" s="64">
        <v>334</v>
      </c>
      <c r="H91" s="420">
        <v>150</v>
      </c>
      <c r="I91" s="64">
        <v>152</v>
      </c>
    </row>
    <row r="92" spans="1:9" ht="14.1" customHeight="1" x14ac:dyDescent="0.25">
      <c r="A92" s="187" t="s">
        <v>96</v>
      </c>
      <c r="B92" s="64">
        <v>1206</v>
      </c>
      <c r="C92" s="64">
        <v>90</v>
      </c>
      <c r="D92" s="420">
        <v>55</v>
      </c>
      <c r="E92" s="64">
        <v>475</v>
      </c>
      <c r="F92" s="64">
        <v>130</v>
      </c>
      <c r="G92" s="64">
        <v>200</v>
      </c>
      <c r="H92" s="420">
        <v>139</v>
      </c>
      <c r="I92" s="64">
        <v>205</v>
      </c>
    </row>
    <row r="93" spans="1:9" ht="14.1" customHeight="1" x14ac:dyDescent="0.25">
      <c r="A93" s="187" t="s">
        <v>88</v>
      </c>
      <c r="B93" s="64">
        <v>1661</v>
      </c>
      <c r="C93" s="64">
        <v>217</v>
      </c>
      <c r="D93" s="420">
        <v>173</v>
      </c>
      <c r="E93" s="64">
        <v>645</v>
      </c>
      <c r="F93" s="64">
        <v>38</v>
      </c>
      <c r="G93" s="64">
        <v>304</v>
      </c>
      <c r="H93" s="420">
        <v>145</v>
      </c>
      <c r="I93" s="64">
        <v>475</v>
      </c>
    </row>
    <row r="94" spans="1:9" ht="14.1" customHeight="1" x14ac:dyDescent="0.25">
      <c r="A94" s="187" t="s">
        <v>97</v>
      </c>
      <c r="B94" s="64">
        <v>365</v>
      </c>
      <c r="C94" s="64">
        <v>49</v>
      </c>
      <c r="D94" s="420">
        <v>38</v>
      </c>
      <c r="E94" s="64">
        <v>188</v>
      </c>
      <c r="F94" s="64">
        <v>5</v>
      </c>
      <c r="G94" s="64">
        <v>16</v>
      </c>
      <c r="H94" s="420">
        <v>19</v>
      </c>
      <c r="I94" s="64">
        <v>213</v>
      </c>
    </row>
    <row r="95" spans="1:9" ht="14.1" customHeight="1" x14ac:dyDescent="0.25">
      <c r="A95" s="187" t="s">
        <v>98</v>
      </c>
      <c r="B95" s="64">
        <v>2162</v>
      </c>
      <c r="C95" s="64">
        <v>275</v>
      </c>
      <c r="D95" s="420">
        <v>204</v>
      </c>
      <c r="E95" s="64">
        <v>298</v>
      </c>
      <c r="F95" s="64">
        <v>83</v>
      </c>
      <c r="G95" s="64">
        <v>314</v>
      </c>
      <c r="H95" s="420">
        <v>199</v>
      </c>
      <c r="I95" s="64">
        <v>788</v>
      </c>
    </row>
    <row r="96" spans="1:9" ht="14.1" customHeight="1" x14ac:dyDescent="0.25">
      <c r="A96" s="187" t="s">
        <v>99</v>
      </c>
      <c r="B96" s="64">
        <v>1754</v>
      </c>
      <c r="C96" s="64">
        <v>176</v>
      </c>
      <c r="D96" s="420">
        <v>137</v>
      </c>
      <c r="E96" s="64">
        <v>267</v>
      </c>
      <c r="F96" s="64">
        <v>40</v>
      </c>
      <c r="G96" s="64">
        <v>5</v>
      </c>
      <c r="H96" s="420">
        <v>42</v>
      </c>
      <c r="I96" s="64">
        <v>1227</v>
      </c>
    </row>
    <row r="97" spans="1:9" ht="14.1" customHeight="1" x14ac:dyDescent="0.25">
      <c r="A97" s="187" t="s">
        <v>100</v>
      </c>
      <c r="B97" s="64">
        <v>1499</v>
      </c>
      <c r="C97" s="64">
        <v>133</v>
      </c>
      <c r="D97" s="420">
        <v>107</v>
      </c>
      <c r="E97" s="64">
        <v>487</v>
      </c>
      <c r="F97" s="64">
        <v>53</v>
      </c>
      <c r="G97" s="64">
        <v>228</v>
      </c>
      <c r="H97" s="420">
        <v>113</v>
      </c>
      <c r="I97" s="64">
        <v>440</v>
      </c>
    </row>
    <row r="98" spans="1:9" ht="14.1" customHeight="1" x14ac:dyDescent="0.25">
      <c r="A98" s="187" t="s">
        <v>101</v>
      </c>
      <c r="B98" s="64">
        <v>219</v>
      </c>
      <c r="C98" s="64">
        <v>18</v>
      </c>
      <c r="D98" s="420">
        <v>18</v>
      </c>
      <c r="E98" s="64">
        <v>143</v>
      </c>
      <c r="F98" s="64">
        <v>7</v>
      </c>
      <c r="G98" s="64">
        <v>17</v>
      </c>
      <c r="H98" s="420">
        <v>9</v>
      </c>
      <c r="I98" s="64">
        <v>97</v>
      </c>
    </row>
    <row r="99" spans="1:9" ht="14.1" customHeight="1" x14ac:dyDescent="0.25">
      <c r="A99" s="187" t="s">
        <v>102</v>
      </c>
      <c r="B99" s="64">
        <v>782</v>
      </c>
      <c r="C99" s="64">
        <v>22</v>
      </c>
      <c r="D99" s="420">
        <v>5</v>
      </c>
      <c r="E99" s="64">
        <v>245</v>
      </c>
      <c r="F99" s="64">
        <v>3</v>
      </c>
      <c r="G99" s="64">
        <v>2</v>
      </c>
      <c r="H99" s="420">
        <v>17</v>
      </c>
      <c r="I99" s="64">
        <v>605</v>
      </c>
    </row>
    <row r="100" spans="1:9" ht="14.1" customHeight="1" x14ac:dyDescent="0.25">
      <c r="A100" s="187" t="s">
        <v>103</v>
      </c>
      <c r="B100" s="64">
        <v>197</v>
      </c>
      <c r="C100" s="64">
        <v>27</v>
      </c>
      <c r="D100" s="420">
        <v>17</v>
      </c>
      <c r="E100" s="64">
        <v>55</v>
      </c>
      <c r="F100" s="64">
        <v>13</v>
      </c>
      <c r="G100" s="64">
        <v>33</v>
      </c>
      <c r="H100" s="420">
        <v>13</v>
      </c>
      <c r="I100" s="64">
        <v>49</v>
      </c>
    </row>
    <row r="101" spans="1:9" ht="14.1" customHeight="1" x14ac:dyDescent="0.25">
      <c r="A101" s="252" t="s">
        <v>104</v>
      </c>
      <c r="B101" s="261">
        <v>119</v>
      </c>
      <c r="C101" s="261">
        <v>9</v>
      </c>
      <c r="D101" s="421">
        <v>4</v>
      </c>
      <c r="E101" s="261">
        <v>64</v>
      </c>
      <c r="F101" s="261">
        <v>7</v>
      </c>
      <c r="G101" s="261">
        <v>12</v>
      </c>
      <c r="H101" s="421">
        <v>14</v>
      </c>
      <c r="I101" s="261">
        <v>60</v>
      </c>
    </row>
    <row r="104" spans="1:9" x14ac:dyDescent="0.25">
      <c r="F104" s="38"/>
      <c r="G104" s="65"/>
      <c r="H104" s="65"/>
    </row>
    <row r="105" spans="1:9" x14ac:dyDescent="0.25">
      <c r="F105" s="38"/>
    </row>
    <row r="106" spans="1:9" x14ac:dyDescent="0.25">
      <c r="F106" s="38"/>
    </row>
    <row r="107" spans="1:9" x14ac:dyDescent="0.25">
      <c r="F107" s="38"/>
    </row>
    <row r="108" spans="1:9" x14ac:dyDescent="0.25">
      <c r="F108" s="38"/>
    </row>
    <row r="109" spans="1:9" x14ac:dyDescent="0.25">
      <c r="F109" s="38"/>
    </row>
    <row r="110" spans="1:9" x14ac:dyDescent="0.25">
      <c r="F110" s="38"/>
    </row>
  </sheetData>
  <mergeCells count="6">
    <mergeCell ref="A4:A5"/>
    <mergeCell ref="B4:B5"/>
    <mergeCell ref="C4:I4"/>
    <mergeCell ref="A1:I1"/>
    <mergeCell ref="A2:I2"/>
    <mergeCell ref="A3:I3"/>
  </mergeCells>
  <printOptions horizontalCentered="1"/>
  <pageMargins left="0.19685039370078741" right="0.19685039370078741" top="0.31496062992125984" bottom="0.19685039370078741" header="0.11811023622047245" footer="0.11811023622047245"/>
  <pageSetup paperSize="9" scale="97" firstPageNumber="28" orientation="landscape" useFirstPageNumber="1" r:id="rId1"/>
  <headerFooter>
    <oddHeader>&amp;C&amp;"Arial,обычный"&amp;10&amp;P</oddHeader>
  </headerFooter>
  <rowBreaks count="2" manualBreakCount="2">
    <brk id="38" max="16383" man="1"/>
    <brk id="7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P103"/>
  <sheetViews>
    <sheetView zoomScaleNormal="100" workbookViewId="0">
      <selection activeCell="C6" sqref="C6"/>
    </sheetView>
  </sheetViews>
  <sheetFormatPr defaultRowHeight="15" x14ac:dyDescent="0.25"/>
  <cols>
    <col min="1" max="1" width="37.5703125" customWidth="1"/>
    <col min="2" max="2" width="15.7109375" customWidth="1"/>
    <col min="3" max="3" width="16.42578125" customWidth="1"/>
    <col min="4" max="4" width="10.7109375" customWidth="1"/>
    <col min="5" max="5" width="15.7109375" customWidth="1"/>
    <col min="6" max="6" width="13.28515625" customWidth="1"/>
    <col min="7" max="7" width="13.42578125" customWidth="1"/>
    <col min="8" max="8" width="11.5703125" customWidth="1"/>
    <col min="9" max="9" width="16.42578125" customWidth="1"/>
  </cols>
  <sheetData>
    <row r="1" spans="1:16" ht="15" customHeight="1" x14ac:dyDescent="0.25">
      <c r="A1" s="536" t="s">
        <v>265</v>
      </c>
      <c r="B1" s="536"/>
      <c r="C1" s="536"/>
      <c r="D1" s="536"/>
      <c r="E1" s="536"/>
      <c r="F1" s="536"/>
      <c r="G1" s="536"/>
      <c r="H1" s="536"/>
      <c r="I1" s="536"/>
    </row>
    <row r="2" spans="1:16" x14ac:dyDescent="0.25">
      <c r="A2" s="540" t="s">
        <v>363</v>
      </c>
      <c r="B2" s="540"/>
      <c r="C2" s="540"/>
      <c r="D2" s="540"/>
      <c r="E2" s="540"/>
      <c r="F2" s="540"/>
      <c r="G2" s="540"/>
      <c r="H2" s="540"/>
      <c r="I2" s="540"/>
    </row>
    <row r="3" spans="1:16" ht="13.5" customHeight="1" x14ac:dyDescent="0.25">
      <c r="A3" s="528" t="s">
        <v>325</v>
      </c>
      <c r="B3" s="528"/>
      <c r="C3" s="528"/>
      <c r="D3" s="528"/>
      <c r="E3" s="528"/>
      <c r="F3" s="528"/>
      <c r="G3" s="528"/>
      <c r="H3" s="528"/>
      <c r="I3" s="528"/>
    </row>
    <row r="4" spans="1:16" x14ac:dyDescent="0.25">
      <c r="A4" s="530"/>
      <c r="B4" s="538" t="s">
        <v>321</v>
      </c>
      <c r="C4" s="533" t="s">
        <v>324</v>
      </c>
      <c r="D4" s="534"/>
      <c r="E4" s="534"/>
      <c r="F4" s="534"/>
      <c r="G4" s="534"/>
      <c r="H4" s="534"/>
      <c r="I4" s="535"/>
    </row>
    <row r="5" spans="1:16" ht="54" customHeight="1" x14ac:dyDescent="0.25">
      <c r="A5" s="530"/>
      <c r="B5" s="539"/>
      <c r="C5" s="217" t="s">
        <v>199</v>
      </c>
      <c r="D5" s="217" t="s">
        <v>338</v>
      </c>
      <c r="E5" s="456" t="s">
        <v>337</v>
      </c>
      <c r="F5" s="456" t="s">
        <v>150</v>
      </c>
      <c r="G5" s="455" t="s">
        <v>151</v>
      </c>
      <c r="H5" s="455" t="s">
        <v>152</v>
      </c>
      <c r="I5" s="456" t="s">
        <v>364</v>
      </c>
    </row>
    <row r="6" spans="1:16" ht="14.1" customHeight="1" x14ac:dyDescent="0.25">
      <c r="A6" s="215" t="s">
        <v>13</v>
      </c>
      <c r="B6" s="371">
        <v>95.305000000000007</v>
      </c>
      <c r="C6" s="371">
        <v>11.6</v>
      </c>
      <c r="D6" s="423">
        <v>9.5389999999999979</v>
      </c>
      <c r="E6" s="371">
        <v>34.436</v>
      </c>
      <c r="F6" s="371">
        <v>3.0659999999999998</v>
      </c>
      <c r="G6" s="371">
        <v>11.297000000000001</v>
      </c>
      <c r="H6" s="371">
        <v>4.6829999999999998</v>
      </c>
      <c r="I6" s="371">
        <v>30.884</v>
      </c>
      <c r="J6" s="433"/>
      <c r="K6" s="433"/>
      <c r="L6" s="433"/>
      <c r="M6" s="433"/>
      <c r="N6" s="433"/>
      <c r="O6" s="433"/>
      <c r="P6" s="433"/>
    </row>
    <row r="7" spans="1:16" ht="14.1" customHeight="1" x14ac:dyDescent="0.25">
      <c r="A7" s="186" t="s">
        <v>14</v>
      </c>
      <c r="B7" s="371">
        <v>84.575999999999993</v>
      </c>
      <c r="C7" s="371">
        <v>11.1</v>
      </c>
      <c r="D7" s="423">
        <v>8.391</v>
      </c>
      <c r="E7" s="371">
        <v>45.213000000000001</v>
      </c>
      <c r="F7" s="371">
        <v>2.1989999999999998</v>
      </c>
      <c r="G7" s="371">
        <v>8.2810000000000006</v>
      </c>
      <c r="H7" s="371">
        <v>3.569</v>
      </c>
      <c r="I7" s="371">
        <v>23.738</v>
      </c>
    </row>
    <row r="8" spans="1:16" ht="14.1" customHeight="1" x14ac:dyDescent="0.25">
      <c r="A8" s="187" t="s">
        <v>15</v>
      </c>
      <c r="B8" s="372">
        <v>74.099999999999994</v>
      </c>
      <c r="C8" s="372">
        <v>10.7</v>
      </c>
      <c r="D8" s="422">
        <v>9.8360000000000003</v>
      </c>
      <c r="E8" s="372">
        <v>14.042999999999999</v>
      </c>
      <c r="F8" s="372">
        <v>2.9769999999999999</v>
      </c>
      <c r="G8" s="372">
        <v>9.3840000000000003</v>
      </c>
      <c r="H8" s="372">
        <v>3.1059999999999999</v>
      </c>
      <c r="I8" s="372">
        <v>21.292000000000002</v>
      </c>
    </row>
    <row r="9" spans="1:16" ht="14.1" customHeight="1" x14ac:dyDescent="0.25">
      <c r="A9" s="187" t="s">
        <v>16</v>
      </c>
      <c r="B9" s="372">
        <v>110.729</v>
      </c>
      <c r="C9" s="372">
        <v>14.1</v>
      </c>
      <c r="D9" s="422">
        <v>12.715</v>
      </c>
      <c r="E9" s="372">
        <v>46.564999999999998</v>
      </c>
      <c r="F9" s="372">
        <v>4.7149999999999999</v>
      </c>
      <c r="G9" s="372">
        <v>15.494</v>
      </c>
      <c r="H9" s="372">
        <v>5.2210000000000001</v>
      </c>
      <c r="I9" s="372">
        <v>11.789</v>
      </c>
    </row>
    <row r="10" spans="1:16" ht="14.1" customHeight="1" x14ac:dyDescent="0.25">
      <c r="A10" s="187" t="s">
        <v>17</v>
      </c>
      <c r="B10" s="372">
        <v>105.758</v>
      </c>
      <c r="C10" s="372">
        <v>18.600000000000001</v>
      </c>
      <c r="D10" s="422">
        <v>15.627000000000001</v>
      </c>
      <c r="E10" s="372">
        <v>53.915999999999997</v>
      </c>
      <c r="F10" s="372">
        <v>3.1110000000000002</v>
      </c>
      <c r="G10" s="372">
        <v>13.701000000000001</v>
      </c>
      <c r="H10" s="372">
        <v>5.7770000000000001</v>
      </c>
      <c r="I10" s="372">
        <v>9.9239999999999995</v>
      </c>
    </row>
    <row r="11" spans="1:16" ht="14.1" customHeight="1" x14ac:dyDescent="0.25">
      <c r="A11" s="187" t="s">
        <v>18</v>
      </c>
      <c r="B11" s="372">
        <v>88.081000000000003</v>
      </c>
      <c r="C11" s="372">
        <v>15.6</v>
      </c>
      <c r="D11" s="422">
        <v>14.125999999999999</v>
      </c>
      <c r="E11" s="372">
        <v>63.847000000000001</v>
      </c>
      <c r="F11" s="372">
        <v>3.456</v>
      </c>
      <c r="G11" s="372">
        <v>12.225</v>
      </c>
      <c r="H11" s="372">
        <v>2.7210000000000001</v>
      </c>
      <c r="I11" s="372">
        <v>16.286000000000001</v>
      </c>
    </row>
    <row r="12" spans="1:16" ht="14.1" customHeight="1" x14ac:dyDescent="0.25">
      <c r="A12" s="187" t="s">
        <v>19</v>
      </c>
      <c r="B12" s="372">
        <v>97.067999999999998</v>
      </c>
      <c r="C12" s="372">
        <v>9.6999999999999993</v>
      </c>
      <c r="D12" s="422">
        <v>8.7690000000000001</v>
      </c>
      <c r="E12" s="372">
        <v>81.242999999999995</v>
      </c>
      <c r="F12" s="372">
        <v>3.226</v>
      </c>
      <c r="G12" s="372">
        <v>15.624000000000001</v>
      </c>
      <c r="H12" s="372">
        <v>6.2489999999999997</v>
      </c>
      <c r="I12" s="372">
        <v>20.361000000000001</v>
      </c>
    </row>
    <row r="13" spans="1:16" ht="14.1" customHeight="1" x14ac:dyDescent="0.25">
      <c r="A13" s="187" t="s">
        <v>20</v>
      </c>
      <c r="B13" s="372">
        <v>107.709</v>
      </c>
      <c r="C13" s="372">
        <v>17.100000000000001</v>
      </c>
      <c r="D13" s="422">
        <v>14.075000000000001</v>
      </c>
      <c r="E13" s="372">
        <v>66.980999999999995</v>
      </c>
      <c r="F13" s="372">
        <v>4.1929999999999996</v>
      </c>
      <c r="G13" s="372">
        <v>13.875</v>
      </c>
      <c r="H13" s="372">
        <v>3.3940000000000001</v>
      </c>
      <c r="I13" s="372">
        <v>24.056999999999999</v>
      </c>
    </row>
    <row r="14" spans="1:16" ht="14.1" customHeight="1" x14ac:dyDescent="0.25">
      <c r="A14" s="188" t="s">
        <v>21</v>
      </c>
      <c r="B14" s="372">
        <v>85.433000000000007</v>
      </c>
      <c r="C14" s="372">
        <v>7.8</v>
      </c>
      <c r="D14" s="422">
        <v>7.2910000000000004</v>
      </c>
      <c r="E14" s="372">
        <v>36.456000000000003</v>
      </c>
      <c r="F14" s="372">
        <v>1.9019999999999999</v>
      </c>
      <c r="G14" s="372">
        <v>16.484000000000002</v>
      </c>
      <c r="H14" s="372">
        <v>2.8530000000000002</v>
      </c>
      <c r="I14" s="372">
        <v>33.761000000000003</v>
      </c>
    </row>
    <row r="15" spans="1:16" ht="14.1" customHeight="1" x14ac:dyDescent="0.25">
      <c r="A15" s="187" t="s">
        <v>22</v>
      </c>
      <c r="B15" s="372">
        <v>86.617000000000004</v>
      </c>
      <c r="C15" s="372">
        <v>15.2</v>
      </c>
      <c r="D15" s="422">
        <v>13.815000000000001</v>
      </c>
      <c r="E15" s="372">
        <v>30.448</v>
      </c>
      <c r="F15" s="372">
        <v>3.09</v>
      </c>
      <c r="G15" s="372">
        <v>9.8160000000000007</v>
      </c>
      <c r="H15" s="372">
        <v>3.363</v>
      </c>
      <c r="I15" s="372">
        <v>23.631</v>
      </c>
    </row>
    <row r="16" spans="1:16" ht="14.1" customHeight="1" x14ac:dyDescent="0.25">
      <c r="A16" s="187" t="s">
        <v>23</v>
      </c>
      <c r="B16" s="372">
        <v>97.638000000000005</v>
      </c>
      <c r="C16" s="372">
        <v>13.3</v>
      </c>
      <c r="D16" s="422">
        <v>11.907</v>
      </c>
      <c r="E16" s="372">
        <v>64.385999999999996</v>
      </c>
      <c r="F16" s="372">
        <v>0.61699999999999999</v>
      </c>
      <c r="G16" s="372">
        <v>1.764</v>
      </c>
      <c r="H16" s="372">
        <v>3.1749999999999998</v>
      </c>
      <c r="I16" s="372">
        <v>67.12</v>
      </c>
    </row>
    <row r="17" spans="1:9" ht="14.1" customHeight="1" x14ac:dyDescent="0.25">
      <c r="A17" s="187" t="s">
        <v>24</v>
      </c>
      <c r="B17" s="372">
        <v>92.834999999999994</v>
      </c>
      <c r="C17" s="372">
        <v>11.6</v>
      </c>
      <c r="D17" s="422">
        <v>7.2859999999999996</v>
      </c>
      <c r="E17" s="372">
        <v>61.496000000000002</v>
      </c>
      <c r="F17" s="372">
        <v>2.5979999999999999</v>
      </c>
      <c r="G17" s="372">
        <v>11.598000000000001</v>
      </c>
      <c r="H17" s="372">
        <v>6.0259999999999998</v>
      </c>
      <c r="I17" s="372">
        <v>11.507</v>
      </c>
    </row>
    <row r="18" spans="1:9" ht="14.1" customHeight="1" x14ac:dyDescent="0.25">
      <c r="A18" s="187" t="s">
        <v>25</v>
      </c>
      <c r="B18" s="372">
        <v>92.992000000000004</v>
      </c>
      <c r="C18" s="372">
        <v>17.399999999999999</v>
      </c>
      <c r="D18" s="422">
        <v>14.128</v>
      </c>
      <c r="E18" s="372">
        <v>39.912999999999997</v>
      </c>
      <c r="F18" s="372">
        <v>1.097</v>
      </c>
      <c r="G18" s="372">
        <v>11.795</v>
      </c>
      <c r="H18" s="372">
        <v>2.7429999999999999</v>
      </c>
      <c r="I18" s="372">
        <v>21.808</v>
      </c>
    </row>
    <row r="19" spans="1:9" ht="14.1" customHeight="1" x14ac:dyDescent="0.25">
      <c r="A19" s="188" t="s">
        <v>26</v>
      </c>
      <c r="B19" s="372">
        <v>98.138000000000005</v>
      </c>
      <c r="C19" s="372">
        <v>16.600000000000001</v>
      </c>
      <c r="D19" s="422">
        <v>12.958999999999998</v>
      </c>
      <c r="E19" s="372">
        <v>16.402000000000001</v>
      </c>
      <c r="F19" s="372">
        <v>0.997</v>
      </c>
      <c r="G19" s="372">
        <v>2.6280000000000001</v>
      </c>
      <c r="H19" s="372">
        <v>1.45</v>
      </c>
      <c r="I19" s="372">
        <v>59.082000000000001</v>
      </c>
    </row>
    <row r="20" spans="1:9" ht="14.1" customHeight="1" x14ac:dyDescent="0.25">
      <c r="A20" s="187" t="s">
        <v>27</v>
      </c>
      <c r="B20" s="372">
        <v>113.146</v>
      </c>
      <c r="C20" s="372">
        <v>14</v>
      </c>
      <c r="D20" s="422">
        <v>10.452999999999999</v>
      </c>
      <c r="E20" s="372">
        <v>39.439</v>
      </c>
      <c r="F20" s="372">
        <v>1.6160000000000001</v>
      </c>
      <c r="G20" s="372">
        <v>8.7279999999999998</v>
      </c>
      <c r="H20" s="372">
        <v>3.34</v>
      </c>
      <c r="I20" s="372">
        <v>43.856999999999999</v>
      </c>
    </row>
    <row r="21" spans="1:9" s="308" customFormat="1" ht="14.1" customHeight="1" x14ac:dyDescent="0.25">
      <c r="A21" s="378" t="s">
        <v>28</v>
      </c>
      <c r="B21" s="382">
        <v>91.247</v>
      </c>
      <c r="C21" s="382">
        <v>13.3</v>
      </c>
      <c r="D21" s="422">
        <v>10.593999999999999</v>
      </c>
      <c r="E21" s="382">
        <v>32.581000000000003</v>
      </c>
      <c r="F21" s="382">
        <v>4.7969999999999997</v>
      </c>
      <c r="G21" s="382">
        <v>11.093999999999999</v>
      </c>
      <c r="H21" s="382">
        <v>4.5970000000000004</v>
      </c>
      <c r="I21" s="382">
        <v>30.882000000000001</v>
      </c>
    </row>
    <row r="22" spans="1:9" ht="14.1" customHeight="1" x14ac:dyDescent="0.25">
      <c r="A22" s="187" t="s">
        <v>29</v>
      </c>
      <c r="B22" s="372">
        <v>108.699</v>
      </c>
      <c r="C22" s="372">
        <v>15.6</v>
      </c>
      <c r="D22" s="422">
        <v>12.849</v>
      </c>
      <c r="E22" s="372">
        <v>70.231999999999999</v>
      </c>
      <c r="F22" s="372">
        <v>6.6239999999999997</v>
      </c>
      <c r="G22" s="372">
        <v>17.558</v>
      </c>
      <c r="H22" s="372">
        <v>6.7839999999999998</v>
      </c>
      <c r="I22" s="372">
        <v>9.7370000000000001</v>
      </c>
    </row>
    <row r="23" spans="1:9" ht="14.1" customHeight="1" x14ac:dyDescent="0.25">
      <c r="A23" s="187" t="s">
        <v>30</v>
      </c>
      <c r="B23" s="372">
        <v>97.212999999999994</v>
      </c>
      <c r="C23" s="372">
        <v>15.8</v>
      </c>
      <c r="D23" s="422">
        <v>14.201000000000001</v>
      </c>
      <c r="E23" s="372">
        <v>67.096000000000004</v>
      </c>
      <c r="F23" s="372">
        <v>2.4009999999999998</v>
      </c>
      <c r="G23" s="372">
        <v>11.869</v>
      </c>
      <c r="H23" s="372">
        <v>4.8019999999999996</v>
      </c>
      <c r="I23" s="372">
        <v>22.501999999999999</v>
      </c>
    </row>
    <row r="24" spans="1:9" ht="14.1" customHeight="1" x14ac:dyDescent="0.25">
      <c r="A24" s="187" t="s">
        <v>31</v>
      </c>
      <c r="B24" s="372">
        <v>101.01</v>
      </c>
      <c r="C24" s="372">
        <v>12.8</v>
      </c>
      <c r="D24" s="422">
        <v>12.185</v>
      </c>
      <c r="E24" s="372">
        <v>58.762</v>
      </c>
      <c r="F24" s="372">
        <v>2.4049999999999998</v>
      </c>
      <c r="G24" s="372">
        <v>6.093</v>
      </c>
      <c r="H24" s="372">
        <v>2.5649999999999999</v>
      </c>
      <c r="I24" s="372">
        <v>58.841999999999999</v>
      </c>
    </row>
    <row r="25" spans="1:9" ht="14.1" customHeight="1" x14ac:dyDescent="0.25">
      <c r="A25" s="187" t="s">
        <v>32</v>
      </c>
      <c r="B25" s="372">
        <v>61.54</v>
      </c>
      <c r="C25" s="372">
        <v>5.8</v>
      </c>
      <c r="D25" s="422">
        <v>2.9129999999999998</v>
      </c>
      <c r="E25" s="372">
        <v>28.027000000000001</v>
      </c>
      <c r="F25" s="372">
        <v>0.66300000000000003</v>
      </c>
      <c r="G25" s="372">
        <v>2.1</v>
      </c>
      <c r="H25" s="372">
        <v>1.595</v>
      </c>
      <c r="I25" s="372">
        <v>24.355</v>
      </c>
    </row>
    <row r="26" spans="1:9" ht="14.1" customHeight="1" x14ac:dyDescent="0.25">
      <c r="A26" s="189" t="s">
        <v>33</v>
      </c>
      <c r="B26" s="371">
        <v>93.096000000000004</v>
      </c>
      <c r="C26" s="371">
        <v>10.6</v>
      </c>
      <c r="D26" s="422">
        <v>8.8879999999999999</v>
      </c>
      <c r="E26" s="371">
        <v>37.423000000000002</v>
      </c>
      <c r="F26" s="371">
        <v>4.2039999999999997</v>
      </c>
      <c r="G26" s="371">
        <v>12.218999999999999</v>
      </c>
      <c r="H26" s="371">
        <v>4.6980000000000004</v>
      </c>
      <c r="I26" s="371">
        <v>24.166</v>
      </c>
    </row>
    <row r="27" spans="1:9" ht="14.1" customHeight="1" x14ac:dyDescent="0.25">
      <c r="A27" s="187" t="s">
        <v>34</v>
      </c>
      <c r="B27" s="372">
        <v>113.81</v>
      </c>
      <c r="C27" s="372">
        <v>11.4</v>
      </c>
      <c r="D27" s="422">
        <v>9.65</v>
      </c>
      <c r="E27" s="372">
        <v>67.37</v>
      </c>
      <c r="F27" s="372">
        <v>3.27</v>
      </c>
      <c r="G27" s="372">
        <v>9.81</v>
      </c>
      <c r="H27" s="372">
        <v>5.89</v>
      </c>
      <c r="I27" s="372">
        <v>63.12</v>
      </c>
    </row>
    <row r="28" spans="1:9" ht="14.1" customHeight="1" x14ac:dyDescent="0.25">
      <c r="A28" s="187" t="s">
        <v>35</v>
      </c>
      <c r="B28" s="372">
        <v>139.16200000000001</v>
      </c>
      <c r="C28" s="372">
        <v>12.5</v>
      </c>
      <c r="D28" s="422">
        <v>11.016</v>
      </c>
      <c r="E28" s="372">
        <v>59.728000000000002</v>
      </c>
      <c r="F28" s="372">
        <v>8.1999999999999993</v>
      </c>
      <c r="G28" s="372">
        <v>23.376999999999999</v>
      </c>
      <c r="H28" s="372">
        <v>12.117000000000001</v>
      </c>
      <c r="I28" s="372">
        <v>12.362</v>
      </c>
    </row>
    <row r="29" spans="1:9" ht="14.1" customHeight="1" x14ac:dyDescent="0.25">
      <c r="A29" s="187" t="s">
        <v>36</v>
      </c>
      <c r="B29" s="372">
        <v>127.93899999999999</v>
      </c>
      <c r="C29" s="372">
        <v>10.9</v>
      </c>
      <c r="D29" s="422">
        <v>9.541999999999998</v>
      </c>
      <c r="E29" s="372">
        <v>65.117999999999995</v>
      </c>
      <c r="F29" s="372">
        <v>6.2729999999999997</v>
      </c>
      <c r="G29" s="372">
        <v>25.888000000000002</v>
      </c>
      <c r="H29" s="372">
        <v>7.7750000000000004</v>
      </c>
      <c r="I29" s="372">
        <v>23.236999999999998</v>
      </c>
    </row>
    <row r="30" spans="1:9" ht="14.1" customHeight="1" x14ac:dyDescent="0.25">
      <c r="A30" s="187" t="s">
        <v>37</v>
      </c>
      <c r="B30" s="372">
        <v>137.85300000000001</v>
      </c>
      <c r="C30" s="372">
        <v>9</v>
      </c>
      <c r="D30" s="422">
        <v>4.5199999999999996</v>
      </c>
      <c r="E30" s="372">
        <v>33.898000000000003</v>
      </c>
      <c r="F30" s="372">
        <v>18.079000000000001</v>
      </c>
      <c r="G30" s="372">
        <v>22.599</v>
      </c>
      <c r="H30" s="372">
        <v>4.5199999999999996</v>
      </c>
      <c r="I30" s="372">
        <v>42.938000000000002</v>
      </c>
    </row>
    <row r="31" spans="1:9" ht="14.1" customHeight="1" x14ac:dyDescent="0.25">
      <c r="A31" s="190" t="s">
        <v>285</v>
      </c>
      <c r="B31" s="372">
        <v>127.535</v>
      </c>
      <c r="C31" s="372">
        <v>10.9</v>
      </c>
      <c r="D31" s="422">
        <v>9.7469999999999999</v>
      </c>
      <c r="E31" s="372">
        <v>66.388000000000005</v>
      </c>
      <c r="F31" s="372">
        <v>5.7930000000000001</v>
      </c>
      <c r="G31" s="372">
        <v>26.021999999999998</v>
      </c>
      <c r="H31" s="372">
        <v>7.9080000000000004</v>
      </c>
      <c r="I31" s="372">
        <v>22.436</v>
      </c>
    </row>
    <row r="32" spans="1:9" ht="14.1" customHeight="1" x14ac:dyDescent="0.25">
      <c r="A32" s="187" t="s">
        <v>38</v>
      </c>
      <c r="B32" s="372">
        <v>92.581000000000003</v>
      </c>
      <c r="C32" s="372">
        <v>11</v>
      </c>
      <c r="D32" s="422">
        <v>7.5270000000000001</v>
      </c>
      <c r="E32" s="372">
        <v>23.881</v>
      </c>
      <c r="F32" s="372">
        <v>6.9219999999999997</v>
      </c>
      <c r="G32" s="372">
        <v>13.065</v>
      </c>
      <c r="H32" s="372">
        <v>3.8069999999999999</v>
      </c>
      <c r="I32" s="372">
        <v>33.311999999999998</v>
      </c>
    </row>
    <row r="33" spans="1:9" ht="14.1" customHeight="1" x14ac:dyDescent="0.25">
      <c r="A33" s="187" t="s">
        <v>39</v>
      </c>
      <c r="B33" s="372">
        <v>73.063000000000002</v>
      </c>
      <c r="C33" s="372">
        <v>9.6999999999999993</v>
      </c>
      <c r="D33" s="422">
        <v>8.0739999999999998</v>
      </c>
      <c r="E33" s="372">
        <v>33.183</v>
      </c>
      <c r="F33" s="372">
        <v>3.84</v>
      </c>
      <c r="G33" s="372">
        <v>14.77</v>
      </c>
      <c r="H33" s="372">
        <v>3.84</v>
      </c>
      <c r="I33" s="372">
        <v>10.831</v>
      </c>
    </row>
    <row r="34" spans="1:9" ht="14.1" customHeight="1" x14ac:dyDescent="0.25">
      <c r="A34" s="187" t="s">
        <v>40</v>
      </c>
      <c r="B34" s="372">
        <v>129.279</v>
      </c>
      <c r="C34" s="372">
        <v>18.899999999999999</v>
      </c>
      <c r="D34" s="422">
        <v>15.815</v>
      </c>
      <c r="E34" s="372">
        <v>65.382999999999996</v>
      </c>
      <c r="F34" s="372">
        <v>5.4660000000000002</v>
      </c>
      <c r="G34" s="372">
        <v>15.071999999999999</v>
      </c>
      <c r="H34" s="372">
        <v>4.8289999999999997</v>
      </c>
      <c r="I34" s="372">
        <v>22.766999999999999</v>
      </c>
    </row>
    <row r="35" spans="1:9" ht="14.1" customHeight="1" x14ac:dyDescent="0.25">
      <c r="A35" s="187" t="s">
        <v>41</v>
      </c>
      <c r="B35" s="372">
        <v>109.88500000000001</v>
      </c>
      <c r="C35" s="372">
        <v>10.7</v>
      </c>
      <c r="D35" s="422">
        <v>9.0899999999999981</v>
      </c>
      <c r="E35" s="372">
        <v>53.179000000000002</v>
      </c>
      <c r="F35" s="372">
        <v>1.764</v>
      </c>
      <c r="G35" s="372">
        <v>5.4260000000000002</v>
      </c>
      <c r="H35" s="372">
        <v>2.7130000000000001</v>
      </c>
      <c r="I35" s="372">
        <v>78.14</v>
      </c>
    </row>
    <row r="36" spans="1:9" ht="14.1" customHeight="1" x14ac:dyDescent="0.25">
      <c r="A36" s="187" t="s">
        <v>42</v>
      </c>
      <c r="B36" s="372">
        <v>108.333</v>
      </c>
      <c r="C36" s="372">
        <v>14.5</v>
      </c>
      <c r="D36" s="422">
        <v>11.606999999999999</v>
      </c>
      <c r="E36" s="372">
        <v>66.278999999999996</v>
      </c>
      <c r="F36" s="372">
        <v>9.7569999999999997</v>
      </c>
      <c r="G36" s="372">
        <v>15.308</v>
      </c>
      <c r="H36" s="372">
        <v>8.0749999999999993</v>
      </c>
      <c r="I36" s="372">
        <v>10.43</v>
      </c>
    </row>
    <row r="37" spans="1:9" s="308" customFormat="1" ht="14.1" customHeight="1" x14ac:dyDescent="0.25">
      <c r="A37" s="378" t="s">
        <v>43</v>
      </c>
      <c r="B37" s="372">
        <v>115.857</v>
      </c>
      <c r="C37" s="372">
        <v>20.7</v>
      </c>
      <c r="D37" s="422">
        <v>17.651</v>
      </c>
      <c r="E37" s="372">
        <v>28.562999999999999</v>
      </c>
      <c r="F37" s="372">
        <v>10.750999999999999</v>
      </c>
      <c r="G37" s="372">
        <v>15.726000000000001</v>
      </c>
      <c r="H37" s="372">
        <v>5.1349999999999998</v>
      </c>
      <c r="I37" s="372">
        <v>22.305</v>
      </c>
    </row>
    <row r="38" spans="1:9" ht="14.1" customHeight="1" x14ac:dyDescent="0.25">
      <c r="A38" s="187" t="s">
        <v>44</v>
      </c>
      <c r="B38" s="372">
        <v>61.081000000000003</v>
      </c>
      <c r="C38" s="372">
        <v>5.8</v>
      </c>
      <c r="D38" s="422">
        <v>5.0270000000000001</v>
      </c>
      <c r="E38" s="372">
        <v>14.449</v>
      </c>
      <c r="F38" s="372">
        <v>1.28</v>
      </c>
      <c r="G38" s="372">
        <v>6.4550000000000001</v>
      </c>
      <c r="H38" s="372">
        <v>2.9489999999999998</v>
      </c>
      <c r="I38" s="372">
        <v>17.12</v>
      </c>
    </row>
    <row r="39" spans="1:9" ht="14.1" customHeight="1" x14ac:dyDescent="0.25">
      <c r="A39" s="191" t="s">
        <v>45</v>
      </c>
      <c r="B39" s="371">
        <v>77.096000000000004</v>
      </c>
      <c r="C39" s="371">
        <v>11.6</v>
      </c>
      <c r="D39" s="422">
        <v>10.202999999999999</v>
      </c>
      <c r="E39" s="371">
        <v>15.375</v>
      </c>
      <c r="F39" s="371">
        <v>2.161</v>
      </c>
      <c r="G39" s="371">
        <v>6.5129999999999999</v>
      </c>
      <c r="H39" s="371">
        <v>2.7010000000000001</v>
      </c>
      <c r="I39" s="371">
        <v>36.317</v>
      </c>
    </row>
    <row r="40" spans="1:9" ht="14.1" customHeight="1" x14ac:dyDescent="0.25">
      <c r="A40" s="187" t="s">
        <v>46</v>
      </c>
      <c r="B40" s="372">
        <v>71.902000000000001</v>
      </c>
      <c r="C40" s="372">
        <v>16.399999999999999</v>
      </c>
      <c r="D40" s="422">
        <v>14.466999999999999</v>
      </c>
      <c r="E40" s="372">
        <v>31.309000000000001</v>
      </c>
      <c r="F40" s="372">
        <v>3.887</v>
      </c>
      <c r="G40" s="372">
        <v>17.489999999999998</v>
      </c>
      <c r="H40" s="372">
        <v>3.0230000000000001</v>
      </c>
      <c r="I40" s="372">
        <v>3.2389999999999999</v>
      </c>
    </row>
    <row r="41" spans="1:9" ht="14.1" customHeight="1" x14ac:dyDescent="0.25">
      <c r="A41" s="187" t="s">
        <v>47</v>
      </c>
      <c r="B41" s="372">
        <v>93.879000000000005</v>
      </c>
      <c r="C41" s="372">
        <v>21.4</v>
      </c>
      <c r="D41" s="422">
        <v>21.437000000000001</v>
      </c>
      <c r="E41" s="372">
        <v>25.503</v>
      </c>
      <c r="F41" s="372">
        <v>2.218</v>
      </c>
      <c r="G41" s="372">
        <v>17.370999999999999</v>
      </c>
      <c r="H41" s="372">
        <v>8.1310000000000002</v>
      </c>
      <c r="I41" s="372">
        <v>29.568000000000001</v>
      </c>
    </row>
    <row r="42" spans="1:9" ht="14.1" customHeight="1" x14ac:dyDescent="0.25">
      <c r="A42" s="187" t="s">
        <v>200</v>
      </c>
      <c r="B42" s="372">
        <v>89.35</v>
      </c>
      <c r="C42" s="372">
        <v>14</v>
      </c>
      <c r="D42" s="422">
        <v>12.689</v>
      </c>
      <c r="E42" s="372">
        <v>32.457999999999998</v>
      </c>
      <c r="F42" s="372">
        <v>4.2469999999999999</v>
      </c>
      <c r="G42" s="372">
        <v>15.311</v>
      </c>
      <c r="H42" s="372">
        <v>4.6669999999999998</v>
      </c>
      <c r="I42" s="372">
        <v>16.516999999999999</v>
      </c>
    </row>
    <row r="43" spans="1:9" ht="14.1" customHeight="1" x14ac:dyDescent="0.25">
      <c r="A43" s="187" t="s">
        <v>48</v>
      </c>
      <c r="B43" s="372">
        <v>77.820999999999998</v>
      </c>
      <c r="C43" s="372">
        <v>13.1</v>
      </c>
      <c r="D43" s="422">
        <v>11.691000000000001</v>
      </c>
      <c r="E43" s="372">
        <v>14.191000000000001</v>
      </c>
      <c r="F43" s="372">
        <v>2.694</v>
      </c>
      <c r="G43" s="372">
        <v>6.867</v>
      </c>
      <c r="H43" s="372">
        <v>3.1869999999999998</v>
      </c>
      <c r="I43" s="372">
        <v>27.641999999999999</v>
      </c>
    </row>
    <row r="44" spans="1:9" ht="14.1" customHeight="1" x14ac:dyDescent="0.25">
      <c r="A44" s="187" t="s">
        <v>49</v>
      </c>
      <c r="B44" s="372">
        <v>77.762</v>
      </c>
      <c r="C44" s="372">
        <v>7.1</v>
      </c>
      <c r="D44" s="422">
        <v>6.4889999999999999</v>
      </c>
      <c r="E44" s="372">
        <v>10.481</v>
      </c>
      <c r="F44" s="372">
        <v>0.59899999999999998</v>
      </c>
      <c r="G44" s="372">
        <v>2.5950000000000002</v>
      </c>
      <c r="H44" s="372">
        <v>0.59899999999999998</v>
      </c>
      <c r="I44" s="372">
        <v>56.3</v>
      </c>
    </row>
    <row r="45" spans="1:9" ht="14.1" customHeight="1" x14ac:dyDescent="0.25">
      <c r="A45" s="187" t="s">
        <v>50</v>
      </c>
      <c r="B45" s="372">
        <v>87.481999999999999</v>
      </c>
      <c r="C45" s="372">
        <v>10.4</v>
      </c>
      <c r="D45" s="422">
        <v>9.1029999999999998</v>
      </c>
      <c r="E45" s="372">
        <v>10.11</v>
      </c>
      <c r="F45" s="372">
        <v>1.732</v>
      </c>
      <c r="G45" s="372">
        <v>4.1079999999999997</v>
      </c>
      <c r="H45" s="372">
        <v>2.0939999999999999</v>
      </c>
      <c r="I45" s="372">
        <v>54.334000000000003</v>
      </c>
    </row>
    <row r="46" spans="1:9" ht="14.1" customHeight="1" x14ac:dyDescent="0.25">
      <c r="A46" s="187" t="s">
        <v>51</v>
      </c>
      <c r="B46" s="372">
        <v>63.728000000000002</v>
      </c>
      <c r="C46" s="372">
        <v>9.9</v>
      </c>
      <c r="D46" s="422">
        <v>7.8519999999999994</v>
      </c>
      <c r="E46" s="372">
        <v>7.6859999999999999</v>
      </c>
      <c r="F46" s="372">
        <v>1.002</v>
      </c>
      <c r="G46" s="372">
        <v>2.9119999999999999</v>
      </c>
      <c r="H46" s="372">
        <v>1.742</v>
      </c>
      <c r="I46" s="372">
        <v>43.393000000000001</v>
      </c>
    </row>
    <row r="47" spans="1:9" ht="14.1" customHeight="1" x14ac:dyDescent="0.25">
      <c r="A47" s="187" t="s">
        <v>202</v>
      </c>
      <c r="B47" s="372">
        <v>76.944999999999993</v>
      </c>
      <c r="C47" s="372">
        <v>6.9</v>
      </c>
      <c r="D47" s="422">
        <v>6.2560000000000002</v>
      </c>
      <c r="E47" s="372">
        <v>45.040999999999997</v>
      </c>
      <c r="F47" s="372">
        <v>1.46</v>
      </c>
      <c r="G47" s="372">
        <v>2.7109999999999999</v>
      </c>
      <c r="H47" s="372">
        <v>1.6679999999999999</v>
      </c>
      <c r="I47" s="372">
        <v>56.718000000000004</v>
      </c>
    </row>
    <row r="48" spans="1:9" ht="14.1" customHeight="1" x14ac:dyDescent="0.25">
      <c r="A48" s="192" t="s">
        <v>52</v>
      </c>
      <c r="B48" s="371">
        <v>40.043999999999997</v>
      </c>
      <c r="C48" s="371">
        <v>11.6</v>
      </c>
      <c r="D48" s="422">
        <v>10.141999999999999</v>
      </c>
      <c r="E48" s="371">
        <v>9.9809999999999999</v>
      </c>
      <c r="F48" s="371">
        <v>1.347</v>
      </c>
      <c r="G48" s="371">
        <v>3.6589999999999998</v>
      </c>
      <c r="H48" s="371">
        <v>2.06</v>
      </c>
      <c r="I48" s="371">
        <v>9.8000000000000007</v>
      </c>
    </row>
    <row r="49" spans="1:9" ht="14.1" customHeight="1" x14ac:dyDescent="0.25">
      <c r="A49" s="187" t="s">
        <v>53</v>
      </c>
      <c r="B49" s="372">
        <v>27.385999999999999</v>
      </c>
      <c r="C49" s="372">
        <v>11.8</v>
      </c>
      <c r="D49" s="422">
        <v>10.954000000000001</v>
      </c>
      <c r="E49" s="372">
        <v>2.1779999999999999</v>
      </c>
      <c r="F49" s="372">
        <v>1.345</v>
      </c>
      <c r="G49" s="372">
        <v>1.409</v>
      </c>
      <c r="H49" s="372">
        <v>1.2809999999999999</v>
      </c>
      <c r="I49" s="372">
        <v>1.762</v>
      </c>
    </row>
    <row r="50" spans="1:9" ht="14.1" customHeight="1" x14ac:dyDescent="0.25">
      <c r="A50" s="187" t="s">
        <v>54</v>
      </c>
      <c r="B50" s="372">
        <v>24.251000000000001</v>
      </c>
      <c r="C50" s="372">
        <v>14.7</v>
      </c>
      <c r="D50" s="422">
        <v>11.148</v>
      </c>
      <c r="E50" s="372">
        <v>0.19600000000000001</v>
      </c>
      <c r="F50" s="372">
        <v>0.58699999999999997</v>
      </c>
      <c r="G50" s="372">
        <v>0.19600000000000001</v>
      </c>
      <c r="H50" s="372">
        <v>4.3029999999999999</v>
      </c>
      <c r="I50" s="372">
        <v>0.58699999999999997</v>
      </c>
    </row>
    <row r="51" spans="1:9" ht="14.1" customHeight="1" x14ac:dyDescent="0.25">
      <c r="A51" s="187" t="s">
        <v>55</v>
      </c>
      <c r="B51" s="372">
        <v>47.537999999999997</v>
      </c>
      <c r="C51" s="372">
        <v>8.5</v>
      </c>
      <c r="D51" s="422">
        <v>7.2510000000000003</v>
      </c>
      <c r="E51" s="372">
        <v>9.7840000000000007</v>
      </c>
      <c r="F51" s="372">
        <v>1.7270000000000001</v>
      </c>
      <c r="G51" s="372">
        <v>4.6040000000000001</v>
      </c>
      <c r="H51" s="372">
        <v>0.92100000000000004</v>
      </c>
      <c r="I51" s="372">
        <v>16.920000000000002</v>
      </c>
    </row>
    <row r="52" spans="1:9" ht="14.1" customHeight="1" x14ac:dyDescent="0.25">
      <c r="A52" s="187" t="s">
        <v>56</v>
      </c>
      <c r="B52" s="372">
        <v>51.564</v>
      </c>
      <c r="C52" s="372">
        <v>18.5</v>
      </c>
      <c r="D52" s="422">
        <v>15.898999999999999</v>
      </c>
      <c r="E52" s="372">
        <v>4.7270000000000003</v>
      </c>
      <c r="F52" s="372">
        <v>0.85899999999999999</v>
      </c>
      <c r="G52" s="372">
        <v>6.4450000000000003</v>
      </c>
      <c r="H52" s="372">
        <v>2.5779999999999998</v>
      </c>
      <c r="I52" s="372">
        <v>10.528</v>
      </c>
    </row>
    <row r="53" spans="1:9" ht="14.1" customHeight="1" x14ac:dyDescent="0.25">
      <c r="A53" s="187" t="s">
        <v>57</v>
      </c>
      <c r="B53" s="372">
        <v>46.621000000000002</v>
      </c>
      <c r="C53" s="372">
        <v>13.7</v>
      </c>
      <c r="D53" s="422">
        <v>11.224</v>
      </c>
      <c r="E53" s="372">
        <v>4.7480000000000002</v>
      </c>
      <c r="F53" s="372">
        <v>0.86299999999999999</v>
      </c>
      <c r="G53" s="372">
        <v>0.57599999999999996</v>
      </c>
      <c r="H53" s="372">
        <v>2.59</v>
      </c>
      <c r="I53" s="372">
        <v>14.677</v>
      </c>
    </row>
    <row r="54" spans="1:9" ht="14.1" customHeight="1" x14ac:dyDescent="0.25">
      <c r="A54" s="187" t="s">
        <v>58</v>
      </c>
      <c r="B54" s="372">
        <v>14.781000000000001</v>
      </c>
      <c r="C54" s="372">
        <v>6.4</v>
      </c>
      <c r="D54" s="422">
        <v>4.367</v>
      </c>
      <c r="E54" s="372">
        <v>0.20200000000000001</v>
      </c>
      <c r="F54" s="372">
        <v>0.94099999999999995</v>
      </c>
      <c r="G54" s="372">
        <v>0.13400000000000001</v>
      </c>
      <c r="H54" s="372">
        <v>0.60499999999999998</v>
      </c>
      <c r="I54" s="372">
        <v>1.5449999999999999</v>
      </c>
    </row>
    <row r="55" spans="1:9" ht="14.1" customHeight="1" x14ac:dyDescent="0.25">
      <c r="A55" s="187" t="s">
        <v>59</v>
      </c>
      <c r="B55" s="372">
        <v>64.613</v>
      </c>
      <c r="C55" s="372">
        <v>12.9</v>
      </c>
      <c r="D55" s="422">
        <v>11.793000000000001</v>
      </c>
      <c r="E55" s="372">
        <v>27.911000000000001</v>
      </c>
      <c r="F55" s="372">
        <v>1.7869999999999999</v>
      </c>
      <c r="G55" s="372">
        <v>8.6839999999999993</v>
      </c>
      <c r="H55" s="372">
        <v>3.431</v>
      </c>
      <c r="I55" s="372">
        <v>21.3</v>
      </c>
    </row>
    <row r="56" spans="1:9" ht="14.1" customHeight="1" x14ac:dyDescent="0.25">
      <c r="A56" s="186" t="s">
        <v>60</v>
      </c>
      <c r="B56" s="371">
        <v>109.42700000000001</v>
      </c>
      <c r="C56" s="371">
        <v>12</v>
      </c>
      <c r="D56" s="422">
        <v>10.212999999999999</v>
      </c>
      <c r="E56" s="371">
        <v>31.704000000000001</v>
      </c>
      <c r="F56" s="371">
        <v>3.681</v>
      </c>
      <c r="G56" s="371">
        <v>13.914</v>
      </c>
      <c r="H56" s="371">
        <v>4.3220000000000001</v>
      </c>
      <c r="I56" s="371">
        <v>33.548000000000002</v>
      </c>
    </row>
    <row r="57" spans="1:9" ht="14.1" customHeight="1" x14ac:dyDescent="0.25">
      <c r="A57" s="187" t="s">
        <v>61</v>
      </c>
      <c r="B57" s="372">
        <v>99.703000000000003</v>
      </c>
      <c r="C57" s="372">
        <v>12.8</v>
      </c>
      <c r="D57" s="422">
        <v>10.754999999999999</v>
      </c>
      <c r="E57" s="372">
        <v>19.474</v>
      </c>
      <c r="F57" s="372">
        <v>5.0919999999999996</v>
      </c>
      <c r="G57" s="372">
        <v>15.4</v>
      </c>
      <c r="H57" s="372">
        <v>3.6259999999999999</v>
      </c>
      <c r="I57" s="372">
        <v>42.747</v>
      </c>
    </row>
    <row r="58" spans="1:9" ht="14.1" customHeight="1" x14ac:dyDescent="0.25">
      <c r="A58" s="187" t="s">
        <v>62</v>
      </c>
      <c r="B58" s="372">
        <v>132.571</v>
      </c>
      <c r="C58" s="372">
        <v>12.1</v>
      </c>
      <c r="D58" s="422">
        <v>11.071999999999999</v>
      </c>
      <c r="E58" s="372">
        <v>32.920999999999999</v>
      </c>
      <c r="F58" s="372">
        <v>4.7240000000000002</v>
      </c>
      <c r="G58" s="372">
        <v>13.728999999999999</v>
      </c>
      <c r="H58" s="372">
        <v>3.8380000000000001</v>
      </c>
      <c r="I58" s="372">
        <v>49.16</v>
      </c>
    </row>
    <row r="59" spans="1:9" ht="14.1" customHeight="1" x14ac:dyDescent="0.25">
      <c r="A59" s="187" t="s">
        <v>63</v>
      </c>
      <c r="B59" s="372">
        <v>95.846999999999994</v>
      </c>
      <c r="C59" s="372">
        <v>16.7</v>
      </c>
      <c r="D59" s="422">
        <v>13.891999999999999</v>
      </c>
      <c r="E59" s="372">
        <v>37.854999999999997</v>
      </c>
      <c r="F59" s="372">
        <v>3.8239999999999998</v>
      </c>
      <c r="G59" s="372">
        <v>15.422000000000001</v>
      </c>
      <c r="H59" s="372">
        <v>3.8239999999999998</v>
      </c>
      <c r="I59" s="372">
        <v>13.893000000000001</v>
      </c>
    </row>
    <row r="60" spans="1:9" ht="14.1" customHeight="1" x14ac:dyDescent="0.25">
      <c r="A60" s="187" t="s">
        <v>64</v>
      </c>
      <c r="B60" s="372">
        <v>79.594999999999999</v>
      </c>
      <c r="C60" s="372">
        <v>9.3000000000000007</v>
      </c>
      <c r="D60" s="422">
        <v>8.1059999999999999</v>
      </c>
      <c r="E60" s="372">
        <v>16.314</v>
      </c>
      <c r="F60" s="372">
        <v>3.36</v>
      </c>
      <c r="G60" s="372">
        <v>7.08</v>
      </c>
      <c r="H60" s="372">
        <v>2.9239999999999999</v>
      </c>
      <c r="I60" s="372">
        <v>37.527000000000001</v>
      </c>
    </row>
    <row r="61" spans="1:9" ht="14.1" customHeight="1" x14ac:dyDescent="0.25">
      <c r="A61" s="187" t="s">
        <v>65</v>
      </c>
      <c r="B61" s="372">
        <v>111.61199999999999</v>
      </c>
      <c r="C61" s="372">
        <v>11.2</v>
      </c>
      <c r="D61" s="422">
        <v>9.218</v>
      </c>
      <c r="E61" s="372">
        <v>64.322000000000003</v>
      </c>
      <c r="F61" s="372">
        <v>3.6739999999999999</v>
      </c>
      <c r="G61" s="372">
        <v>28.855</v>
      </c>
      <c r="H61" s="372">
        <v>6.8129999999999997</v>
      </c>
      <c r="I61" s="372">
        <v>19.036000000000001</v>
      </c>
    </row>
    <row r="62" spans="1:9" ht="14.1" customHeight="1" x14ac:dyDescent="0.25">
      <c r="A62" s="187" t="s">
        <v>66</v>
      </c>
      <c r="B62" s="372">
        <v>146.845</v>
      </c>
      <c r="C62" s="372">
        <v>11.9</v>
      </c>
      <c r="D62" s="422">
        <v>9.3989999999999991</v>
      </c>
      <c r="E62" s="372">
        <v>66.703000000000003</v>
      </c>
      <c r="F62" s="372">
        <v>4.617</v>
      </c>
      <c r="G62" s="372">
        <v>5.6070000000000002</v>
      </c>
      <c r="H62" s="372">
        <v>2.0609999999999999</v>
      </c>
      <c r="I62" s="372">
        <v>64.724000000000004</v>
      </c>
    </row>
    <row r="63" spans="1:9" ht="14.1" customHeight="1" x14ac:dyDescent="0.25">
      <c r="A63" s="187" t="s">
        <v>67</v>
      </c>
      <c r="B63" s="372">
        <v>119.764</v>
      </c>
      <c r="C63" s="372">
        <v>10.6</v>
      </c>
      <c r="D63" s="422">
        <v>9.0760000000000005</v>
      </c>
      <c r="E63" s="372">
        <v>43.448999999999998</v>
      </c>
      <c r="F63" s="372">
        <v>5.0590000000000002</v>
      </c>
      <c r="G63" s="372">
        <v>26.687000000000001</v>
      </c>
      <c r="H63" s="372">
        <v>10.273</v>
      </c>
      <c r="I63" s="372">
        <v>18.460999999999999</v>
      </c>
    </row>
    <row r="64" spans="1:9" ht="14.1" customHeight="1" x14ac:dyDescent="0.25">
      <c r="A64" s="187" t="s">
        <v>68</v>
      </c>
      <c r="B64" s="372">
        <v>120.753</v>
      </c>
      <c r="C64" s="372">
        <v>12</v>
      </c>
      <c r="D64" s="422">
        <v>10.348000000000001</v>
      </c>
      <c r="E64" s="372">
        <v>39.640999999999998</v>
      </c>
      <c r="F64" s="372">
        <v>6.2880000000000003</v>
      </c>
      <c r="G64" s="372">
        <v>23.402000000000001</v>
      </c>
      <c r="H64" s="372">
        <v>5.97</v>
      </c>
      <c r="I64" s="372">
        <v>19.263000000000002</v>
      </c>
    </row>
    <row r="65" spans="1:9" ht="14.1" customHeight="1" x14ac:dyDescent="0.25">
      <c r="A65" s="187" t="s">
        <v>69</v>
      </c>
      <c r="B65" s="372">
        <v>90.382999999999996</v>
      </c>
      <c r="C65" s="372">
        <v>12.5</v>
      </c>
      <c r="D65" s="422">
        <v>10.189</v>
      </c>
      <c r="E65" s="372">
        <v>41.884</v>
      </c>
      <c r="F65" s="372">
        <v>2.8220000000000001</v>
      </c>
      <c r="G65" s="372">
        <v>7.806</v>
      </c>
      <c r="H65" s="372">
        <v>3.5739999999999998</v>
      </c>
      <c r="I65" s="372">
        <v>41.006</v>
      </c>
    </row>
    <row r="66" spans="1:9" ht="14.1" customHeight="1" x14ac:dyDescent="0.25">
      <c r="A66" s="187" t="s">
        <v>70</v>
      </c>
      <c r="B66" s="372">
        <v>98.263000000000005</v>
      </c>
      <c r="C66" s="372">
        <v>15</v>
      </c>
      <c r="D66" s="422">
        <v>13.231999999999999</v>
      </c>
      <c r="E66" s="372">
        <v>51.848999999999997</v>
      </c>
      <c r="F66" s="372">
        <v>4.8209999999999997</v>
      </c>
      <c r="G66" s="372">
        <v>25.335000000000001</v>
      </c>
      <c r="H66" s="372">
        <v>5.4880000000000004</v>
      </c>
      <c r="I66" s="372">
        <v>19.95</v>
      </c>
    </row>
    <row r="67" spans="1:9" ht="14.1" customHeight="1" x14ac:dyDescent="0.25">
      <c r="A67" s="187" t="s">
        <v>71</v>
      </c>
      <c r="B67" s="372">
        <v>118.392</v>
      </c>
      <c r="C67" s="372">
        <v>16.399999999999999</v>
      </c>
      <c r="D67" s="422">
        <v>13.634</v>
      </c>
      <c r="E67" s="372">
        <v>35.279000000000003</v>
      </c>
      <c r="F67" s="372">
        <v>2.157</v>
      </c>
      <c r="G67" s="372">
        <v>18.024999999999999</v>
      </c>
      <c r="H67" s="372">
        <v>4.6989999999999998</v>
      </c>
      <c r="I67" s="372">
        <v>6.9329999999999998</v>
      </c>
    </row>
    <row r="68" spans="1:9" ht="14.1" customHeight="1" x14ac:dyDescent="0.25">
      <c r="A68" s="187" t="s">
        <v>72</v>
      </c>
      <c r="B68" s="372">
        <v>145.22300000000001</v>
      </c>
      <c r="C68" s="372">
        <v>9.1999999999999993</v>
      </c>
      <c r="D68" s="422">
        <v>7.6419999999999995</v>
      </c>
      <c r="E68" s="372">
        <v>6.4729999999999999</v>
      </c>
      <c r="F68" s="372">
        <v>1.1679999999999999</v>
      </c>
      <c r="G68" s="372">
        <v>3.8210000000000002</v>
      </c>
      <c r="H68" s="372">
        <v>2.0209999999999999</v>
      </c>
      <c r="I68" s="372">
        <v>43.545000000000002</v>
      </c>
    </row>
    <row r="69" spans="1:9" ht="14.1" customHeight="1" x14ac:dyDescent="0.25">
      <c r="A69" s="188" t="s">
        <v>73</v>
      </c>
      <c r="B69" s="372">
        <v>117.459</v>
      </c>
      <c r="C69" s="372">
        <v>13.8</v>
      </c>
      <c r="D69" s="422">
        <v>13.120000000000001</v>
      </c>
      <c r="E69" s="372">
        <v>30.765999999999998</v>
      </c>
      <c r="F69" s="372">
        <v>3.363</v>
      </c>
      <c r="G69" s="372">
        <v>10.629</v>
      </c>
      <c r="H69" s="372">
        <v>3.8610000000000002</v>
      </c>
      <c r="I69" s="372">
        <v>25.161000000000001</v>
      </c>
    </row>
    <row r="70" spans="1:9" ht="14.1" customHeight="1" x14ac:dyDescent="0.25">
      <c r="A70" s="187" t="s">
        <v>74</v>
      </c>
      <c r="B70" s="372">
        <v>108.572</v>
      </c>
      <c r="C70" s="372">
        <v>11.2</v>
      </c>
      <c r="D70" s="422">
        <v>9.1489999999999991</v>
      </c>
      <c r="E70" s="372">
        <v>13.48</v>
      </c>
      <c r="F70" s="372">
        <v>2.0419999999999998</v>
      </c>
      <c r="G70" s="372">
        <v>9.0679999999999996</v>
      </c>
      <c r="H70" s="372">
        <v>3.1040000000000001</v>
      </c>
      <c r="I70" s="372">
        <v>49.097999999999999</v>
      </c>
    </row>
    <row r="71" spans="1:9" ht="14.1" customHeight="1" x14ac:dyDescent="0.25">
      <c r="A71" s="191" t="s">
        <v>75</v>
      </c>
      <c r="B71" s="371">
        <v>109.76</v>
      </c>
      <c r="C71" s="371">
        <v>10.4</v>
      </c>
      <c r="D71" s="422">
        <v>8.9749999999999996</v>
      </c>
      <c r="E71" s="371">
        <v>44.421999999999997</v>
      </c>
      <c r="F71" s="371">
        <v>2.5840000000000001</v>
      </c>
      <c r="G71" s="371">
        <v>13.179</v>
      </c>
      <c r="H71" s="371">
        <v>5.1680000000000001</v>
      </c>
      <c r="I71" s="371">
        <v>44.139000000000003</v>
      </c>
    </row>
    <row r="72" spans="1:9" ht="14.1" customHeight="1" x14ac:dyDescent="0.25">
      <c r="A72" s="187" t="s">
        <v>76</v>
      </c>
      <c r="B72" s="372">
        <v>132.94999999999999</v>
      </c>
      <c r="C72" s="372">
        <v>17.100000000000001</v>
      </c>
      <c r="D72" s="422">
        <v>16.163</v>
      </c>
      <c r="E72" s="372">
        <v>55.293999999999997</v>
      </c>
      <c r="F72" s="372">
        <v>4.74</v>
      </c>
      <c r="G72" s="372">
        <v>29.288</v>
      </c>
      <c r="H72" s="372">
        <v>7.7779999999999996</v>
      </c>
      <c r="I72" s="372">
        <v>13.489000000000001</v>
      </c>
    </row>
    <row r="73" spans="1:9" ht="14.1" customHeight="1" x14ac:dyDescent="0.25">
      <c r="A73" s="187" t="s">
        <v>77</v>
      </c>
      <c r="B73" s="372">
        <v>117.873</v>
      </c>
      <c r="C73" s="372">
        <v>8.6999999999999993</v>
      </c>
      <c r="D73" s="422">
        <v>6.7210000000000001</v>
      </c>
      <c r="E73" s="372">
        <v>39.508000000000003</v>
      </c>
      <c r="F73" s="372">
        <v>2.0699999999999998</v>
      </c>
      <c r="G73" s="372">
        <v>8.4879999999999995</v>
      </c>
      <c r="H73" s="372">
        <v>4.907</v>
      </c>
      <c r="I73" s="372">
        <v>64.924999999999997</v>
      </c>
    </row>
    <row r="74" spans="1:9" ht="14.1" customHeight="1" x14ac:dyDescent="0.25">
      <c r="A74" s="187" t="s">
        <v>78</v>
      </c>
      <c r="B74" s="372">
        <v>84.888000000000005</v>
      </c>
      <c r="C74" s="372">
        <v>10.9</v>
      </c>
      <c r="D74" s="422">
        <v>9.5569999999999986</v>
      </c>
      <c r="E74" s="372">
        <v>17.838000000000001</v>
      </c>
      <c r="F74" s="372">
        <v>2.4950000000000001</v>
      </c>
      <c r="G74" s="372">
        <v>11.042</v>
      </c>
      <c r="H74" s="372">
        <v>4.99</v>
      </c>
      <c r="I74" s="372">
        <v>36.764000000000003</v>
      </c>
    </row>
    <row r="75" spans="1:9" ht="14.1" customHeight="1" x14ac:dyDescent="0.25">
      <c r="A75" s="187" t="s">
        <v>79</v>
      </c>
      <c r="B75" s="372">
        <v>74.114999999999995</v>
      </c>
      <c r="C75" s="372">
        <v>9.9</v>
      </c>
      <c r="D75" s="422">
        <v>9.2790000000000017</v>
      </c>
      <c r="E75" s="372">
        <v>22.663</v>
      </c>
      <c r="F75" s="372">
        <v>1.3089999999999999</v>
      </c>
      <c r="G75" s="372">
        <v>7.7329999999999997</v>
      </c>
      <c r="H75" s="372">
        <v>3.45</v>
      </c>
      <c r="I75" s="372">
        <v>35.213999999999999</v>
      </c>
    </row>
    <row r="76" spans="1:9" ht="14.1" customHeight="1" x14ac:dyDescent="0.25">
      <c r="A76" s="187" t="s">
        <v>80</v>
      </c>
      <c r="B76" s="372">
        <v>85.94</v>
      </c>
      <c r="C76" s="372">
        <v>10.6</v>
      </c>
      <c r="D76" s="422">
        <v>8.9789999999999992</v>
      </c>
      <c r="E76" s="372">
        <v>14.292999999999999</v>
      </c>
      <c r="F76" s="372">
        <v>3.8479999999999999</v>
      </c>
      <c r="G76" s="372">
        <v>12.827</v>
      </c>
      <c r="H76" s="372">
        <v>6.9630000000000001</v>
      </c>
      <c r="I76" s="372">
        <v>26.937000000000001</v>
      </c>
    </row>
    <row r="77" spans="1:9" ht="14.1" customHeight="1" x14ac:dyDescent="0.25">
      <c r="A77" s="190" t="s">
        <v>286</v>
      </c>
      <c r="B77" s="372">
        <v>96.274000000000001</v>
      </c>
      <c r="C77" s="372">
        <v>12</v>
      </c>
      <c r="D77" s="422">
        <v>10.062999999999999</v>
      </c>
      <c r="E77" s="372">
        <v>13.827999999999999</v>
      </c>
      <c r="F77" s="372">
        <v>3.3109999999999999</v>
      </c>
      <c r="G77" s="372">
        <v>14.022</v>
      </c>
      <c r="H77" s="372">
        <v>5.9720000000000004</v>
      </c>
      <c r="I77" s="372">
        <v>41.936999999999998</v>
      </c>
    </row>
    <row r="78" spans="1:9" ht="14.1" customHeight="1" x14ac:dyDescent="0.25">
      <c r="A78" s="187" t="s">
        <v>81</v>
      </c>
      <c r="B78" s="372">
        <v>121.259</v>
      </c>
      <c r="C78" s="372">
        <v>10.6</v>
      </c>
      <c r="D78" s="422">
        <v>9.4369999999999994</v>
      </c>
      <c r="E78" s="372">
        <v>76.941000000000003</v>
      </c>
      <c r="F78" s="372">
        <v>2.8079999999999998</v>
      </c>
      <c r="G78" s="372">
        <v>17.513000000000002</v>
      </c>
      <c r="H78" s="372">
        <v>5.0659999999999998</v>
      </c>
      <c r="I78" s="372">
        <v>33.606999999999999</v>
      </c>
    </row>
    <row r="79" spans="1:9" s="125" customFormat="1" ht="14.1" customHeight="1" x14ac:dyDescent="0.25">
      <c r="A79" s="186" t="s">
        <v>82</v>
      </c>
      <c r="B79" s="371">
        <v>116.452</v>
      </c>
      <c r="C79" s="371">
        <v>13</v>
      </c>
      <c r="D79" s="423">
        <v>10.597</v>
      </c>
      <c r="E79" s="371">
        <v>33.918999999999997</v>
      </c>
      <c r="F79" s="371">
        <v>4.1669999999999998</v>
      </c>
      <c r="G79" s="371">
        <v>17.542999999999999</v>
      </c>
      <c r="H79" s="371">
        <v>8.1470000000000002</v>
      </c>
      <c r="I79" s="371">
        <v>35.244</v>
      </c>
    </row>
    <row r="80" spans="1:9" ht="14.1" customHeight="1" x14ac:dyDescent="0.25">
      <c r="A80" s="187" t="s">
        <v>83</v>
      </c>
      <c r="B80" s="372">
        <v>155.50800000000001</v>
      </c>
      <c r="C80" s="372">
        <v>19.899999999999999</v>
      </c>
      <c r="D80" s="422">
        <v>18.135000000000002</v>
      </c>
      <c r="E80" s="372">
        <v>45.337000000000003</v>
      </c>
      <c r="F80" s="372">
        <v>11.788</v>
      </c>
      <c r="G80" s="372">
        <v>43.070999999999998</v>
      </c>
      <c r="H80" s="372">
        <v>14.507999999999999</v>
      </c>
      <c r="I80" s="372">
        <v>10.428000000000001</v>
      </c>
    </row>
    <row r="81" spans="1:9" ht="14.1" customHeight="1" x14ac:dyDescent="0.25">
      <c r="A81" s="187" t="s">
        <v>85</v>
      </c>
      <c r="B81" s="372">
        <v>193.995</v>
      </c>
      <c r="C81" s="372">
        <v>33.799999999999997</v>
      </c>
      <c r="D81" s="422">
        <v>25.238</v>
      </c>
      <c r="E81" s="372">
        <v>22.196999999999999</v>
      </c>
      <c r="F81" s="372">
        <v>7.9059999999999997</v>
      </c>
      <c r="G81" s="372">
        <v>32.534999999999997</v>
      </c>
      <c r="H81" s="372">
        <v>29.19</v>
      </c>
      <c r="I81" s="372">
        <v>24.324999999999999</v>
      </c>
    </row>
    <row r="82" spans="1:9" ht="14.1" customHeight="1" x14ac:dyDescent="0.25">
      <c r="A82" s="187" t="s">
        <v>86</v>
      </c>
      <c r="B82" s="372">
        <v>109.35</v>
      </c>
      <c r="C82" s="372">
        <v>15.9</v>
      </c>
      <c r="D82" s="422">
        <v>12.942</v>
      </c>
      <c r="E82" s="372">
        <v>43.703000000000003</v>
      </c>
      <c r="F82" s="372">
        <v>5.0640000000000001</v>
      </c>
      <c r="G82" s="372">
        <v>26.821999999999999</v>
      </c>
      <c r="H82" s="372">
        <v>8.6280000000000001</v>
      </c>
      <c r="I82" s="372">
        <v>15.005000000000001</v>
      </c>
    </row>
    <row r="83" spans="1:9" ht="14.1" customHeight="1" x14ac:dyDescent="0.25">
      <c r="A83" s="187" t="s">
        <v>87</v>
      </c>
      <c r="B83" s="372">
        <v>99.620999999999995</v>
      </c>
      <c r="C83" s="372">
        <v>10.3</v>
      </c>
      <c r="D83" s="422">
        <v>8.9740000000000002</v>
      </c>
      <c r="E83" s="372">
        <v>12.789</v>
      </c>
      <c r="F83" s="372">
        <v>4.0750000000000002</v>
      </c>
      <c r="G83" s="372">
        <v>22.326000000000001</v>
      </c>
      <c r="H83" s="372">
        <v>7.7160000000000002</v>
      </c>
      <c r="I83" s="372">
        <v>21.762</v>
      </c>
    </row>
    <row r="84" spans="1:9" ht="14.1" customHeight="1" x14ac:dyDescent="0.25">
      <c r="A84" s="187" t="s">
        <v>89</v>
      </c>
      <c r="B84" s="372">
        <v>121.563</v>
      </c>
      <c r="C84" s="372">
        <v>14.1</v>
      </c>
      <c r="D84" s="422">
        <v>12.372999999999999</v>
      </c>
      <c r="E84" s="372">
        <v>26.039000000000001</v>
      </c>
      <c r="F84" s="372">
        <v>2.831</v>
      </c>
      <c r="G84" s="372">
        <v>12.233000000000001</v>
      </c>
      <c r="H84" s="372">
        <v>7.4450000000000003</v>
      </c>
      <c r="I84" s="372">
        <v>58.3</v>
      </c>
    </row>
    <row r="85" spans="1:9" ht="14.1" customHeight="1" x14ac:dyDescent="0.25">
      <c r="A85" s="187" t="s">
        <v>90</v>
      </c>
      <c r="B85" s="372">
        <v>143.17400000000001</v>
      </c>
      <c r="C85" s="372">
        <v>13.9</v>
      </c>
      <c r="D85" s="422">
        <v>10.196999999999999</v>
      </c>
      <c r="E85" s="372">
        <v>52.661999999999999</v>
      </c>
      <c r="F85" s="372">
        <v>5.2450000000000001</v>
      </c>
      <c r="G85" s="372">
        <v>14.477</v>
      </c>
      <c r="H85" s="372">
        <v>11.33</v>
      </c>
      <c r="I85" s="372">
        <v>53.082000000000001</v>
      </c>
    </row>
    <row r="86" spans="1:9" ht="14.1" customHeight="1" x14ac:dyDescent="0.25">
      <c r="A86" s="187" t="s">
        <v>91</v>
      </c>
      <c r="B86" s="372">
        <v>125.71599999999999</v>
      </c>
      <c r="C86" s="372">
        <v>13.5</v>
      </c>
      <c r="D86" s="422">
        <v>11.339</v>
      </c>
      <c r="E86" s="372">
        <v>53.9</v>
      </c>
      <c r="F86" s="372">
        <v>3.5529999999999999</v>
      </c>
      <c r="G86" s="372">
        <v>23.661000000000001</v>
      </c>
      <c r="H86" s="372">
        <v>8.4290000000000003</v>
      </c>
      <c r="I86" s="372">
        <v>19.617000000000001</v>
      </c>
    </row>
    <row r="87" spans="1:9" ht="14.1" customHeight="1" x14ac:dyDescent="0.25">
      <c r="A87" s="187" t="s">
        <v>92</v>
      </c>
      <c r="B87" s="372">
        <v>100.358</v>
      </c>
      <c r="C87" s="372">
        <v>12.1</v>
      </c>
      <c r="D87" s="422">
        <v>8.8099999999999987</v>
      </c>
      <c r="E87" s="372">
        <v>16.582999999999998</v>
      </c>
      <c r="F87" s="372">
        <v>4.8710000000000004</v>
      </c>
      <c r="G87" s="372">
        <v>15.436999999999999</v>
      </c>
      <c r="H87" s="372">
        <v>6.5190000000000001</v>
      </c>
      <c r="I87" s="372">
        <v>28.009</v>
      </c>
    </row>
    <row r="88" spans="1:9" ht="14.1" customHeight="1" x14ac:dyDescent="0.25">
      <c r="A88" s="187" t="s">
        <v>343</v>
      </c>
      <c r="B88" s="372">
        <v>97.328000000000003</v>
      </c>
      <c r="C88" s="372">
        <v>11.4</v>
      </c>
      <c r="D88" s="422">
        <v>10.286</v>
      </c>
      <c r="E88" s="372">
        <v>49.082000000000001</v>
      </c>
      <c r="F88" s="372">
        <v>3.3420000000000001</v>
      </c>
      <c r="G88" s="372">
        <v>16.239000000000001</v>
      </c>
      <c r="H88" s="372">
        <v>6.1609999999999996</v>
      </c>
      <c r="I88" s="372">
        <v>28.927</v>
      </c>
    </row>
    <row r="89" spans="1:9" ht="14.1" customHeight="1" x14ac:dyDescent="0.25">
      <c r="A89" s="187" t="s">
        <v>94</v>
      </c>
      <c r="B89" s="372">
        <v>104.577</v>
      </c>
      <c r="C89" s="372">
        <v>8.6</v>
      </c>
      <c r="D89" s="422">
        <v>6.42</v>
      </c>
      <c r="E89" s="372">
        <v>23.911000000000001</v>
      </c>
      <c r="F89" s="372">
        <v>3.536</v>
      </c>
      <c r="G89" s="372">
        <v>6.5129999999999999</v>
      </c>
      <c r="H89" s="372">
        <v>2.9769999999999999</v>
      </c>
      <c r="I89" s="372">
        <v>50.241999999999997</v>
      </c>
    </row>
    <row r="90" spans="1:9" s="125" customFormat="1" ht="14.1" customHeight="1" x14ac:dyDescent="0.25">
      <c r="A90" s="186" t="s">
        <v>333</v>
      </c>
      <c r="B90" s="371">
        <v>138.43799999999999</v>
      </c>
      <c r="C90" s="371">
        <v>14</v>
      </c>
      <c r="D90" s="423">
        <v>10.36</v>
      </c>
      <c r="E90" s="371">
        <v>41.415999999999997</v>
      </c>
      <c r="F90" s="371">
        <v>5.45</v>
      </c>
      <c r="G90" s="371">
        <v>17.983000000000001</v>
      </c>
      <c r="H90" s="371">
        <v>10.557</v>
      </c>
      <c r="I90" s="371">
        <v>52.917999999999999</v>
      </c>
    </row>
    <row r="91" spans="1:9" ht="14.1" customHeight="1" x14ac:dyDescent="0.25">
      <c r="A91" s="187" t="s">
        <v>84</v>
      </c>
      <c r="B91" s="372">
        <v>133.30799999999999</v>
      </c>
      <c r="C91" s="372">
        <v>12.7</v>
      </c>
      <c r="D91" s="422">
        <v>8.7249999999999996</v>
      </c>
      <c r="E91" s="372">
        <v>51.436</v>
      </c>
      <c r="F91" s="372">
        <v>6.5940000000000003</v>
      </c>
      <c r="G91" s="372">
        <v>33.884999999999998</v>
      </c>
      <c r="H91" s="372">
        <v>15.218</v>
      </c>
      <c r="I91" s="372">
        <v>15.420999999999999</v>
      </c>
    </row>
    <row r="92" spans="1:9" s="432" customFormat="1" ht="14.1" customHeight="1" x14ac:dyDescent="0.25">
      <c r="A92" s="187" t="s">
        <v>96</v>
      </c>
      <c r="B92" s="372">
        <v>123.441</v>
      </c>
      <c r="C92" s="372">
        <v>9.1999999999999993</v>
      </c>
      <c r="D92" s="422">
        <v>5.6290000000000004</v>
      </c>
      <c r="E92" s="372">
        <v>48.619</v>
      </c>
      <c r="F92" s="372">
        <v>13.305999999999999</v>
      </c>
      <c r="G92" s="372">
        <v>20.471</v>
      </c>
      <c r="H92" s="372">
        <v>14.227</v>
      </c>
      <c r="I92" s="372">
        <v>20.983000000000001</v>
      </c>
    </row>
    <row r="93" spans="1:9" ht="14.1" customHeight="1" x14ac:dyDescent="0.25">
      <c r="A93" s="187" t="s">
        <v>88</v>
      </c>
      <c r="B93" s="372">
        <v>157.20400000000001</v>
      </c>
      <c r="C93" s="372">
        <v>20.5</v>
      </c>
      <c r="D93" s="422">
        <v>16.373999999999999</v>
      </c>
      <c r="E93" s="372">
        <v>61.045000000000002</v>
      </c>
      <c r="F93" s="372">
        <v>3.5960000000000001</v>
      </c>
      <c r="G93" s="372">
        <v>28.771999999999998</v>
      </c>
      <c r="H93" s="372">
        <v>13.723000000000001</v>
      </c>
      <c r="I93" s="372">
        <v>44.956000000000003</v>
      </c>
    </row>
    <row r="94" spans="1:9" ht="14.1" customHeight="1" x14ac:dyDescent="0.25">
      <c r="A94" s="187" t="s">
        <v>97</v>
      </c>
      <c r="B94" s="372">
        <v>116.85899999999999</v>
      </c>
      <c r="C94" s="372">
        <v>15.7</v>
      </c>
      <c r="D94" s="422">
        <v>12.166</v>
      </c>
      <c r="E94" s="372">
        <v>60.19</v>
      </c>
      <c r="F94" s="372">
        <v>1.601</v>
      </c>
      <c r="G94" s="372">
        <v>5.1230000000000002</v>
      </c>
      <c r="H94" s="372">
        <v>6.0830000000000002</v>
      </c>
      <c r="I94" s="372">
        <v>68.194000000000003</v>
      </c>
    </row>
    <row r="95" spans="1:9" ht="14.1" customHeight="1" x14ac:dyDescent="0.25">
      <c r="A95" s="187" t="s">
        <v>98</v>
      </c>
      <c r="B95" s="372">
        <v>114.58199999999999</v>
      </c>
      <c r="C95" s="372">
        <v>14.6</v>
      </c>
      <c r="D95" s="422">
        <v>10.811999999999999</v>
      </c>
      <c r="E95" s="372">
        <v>15.792999999999999</v>
      </c>
      <c r="F95" s="372">
        <v>4.399</v>
      </c>
      <c r="G95" s="372">
        <v>16.640999999999998</v>
      </c>
      <c r="H95" s="372">
        <v>10.547000000000001</v>
      </c>
      <c r="I95" s="372">
        <v>41.762999999999998</v>
      </c>
    </row>
    <row r="96" spans="1:9" ht="14.1" customHeight="1" x14ac:dyDescent="0.25">
      <c r="A96" s="187" t="s">
        <v>99</v>
      </c>
      <c r="B96" s="372">
        <v>134.05799999999999</v>
      </c>
      <c r="C96" s="372">
        <v>13.5</v>
      </c>
      <c r="D96" s="422">
        <v>10.471</v>
      </c>
      <c r="E96" s="372">
        <v>20.407</v>
      </c>
      <c r="F96" s="372">
        <v>3.0569999999999999</v>
      </c>
      <c r="G96" s="372">
        <v>0.38200000000000001</v>
      </c>
      <c r="H96" s="372">
        <v>3.21</v>
      </c>
      <c r="I96" s="372">
        <v>93.78</v>
      </c>
    </row>
    <row r="97" spans="1:9" ht="14.1" customHeight="1" x14ac:dyDescent="0.25">
      <c r="A97" s="187" t="s">
        <v>100</v>
      </c>
      <c r="B97" s="372">
        <v>190.726</v>
      </c>
      <c r="C97" s="372">
        <v>16.899999999999999</v>
      </c>
      <c r="D97" s="422">
        <v>13.613999999999999</v>
      </c>
      <c r="E97" s="372">
        <v>61.963999999999999</v>
      </c>
      <c r="F97" s="372">
        <v>6.7430000000000003</v>
      </c>
      <c r="G97" s="372">
        <v>29.01</v>
      </c>
      <c r="H97" s="372">
        <v>14.378</v>
      </c>
      <c r="I97" s="372">
        <v>55.984000000000002</v>
      </c>
    </row>
    <row r="98" spans="1:9" ht="14.1" customHeight="1" x14ac:dyDescent="0.25">
      <c r="A98" s="187" t="s">
        <v>101</v>
      </c>
      <c r="B98" s="372">
        <v>156.886</v>
      </c>
      <c r="C98" s="372">
        <v>12.9</v>
      </c>
      <c r="D98" s="422">
        <v>12.895</v>
      </c>
      <c r="E98" s="372">
        <v>102.441</v>
      </c>
      <c r="F98" s="372">
        <v>5.0149999999999997</v>
      </c>
      <c r="G98" s="372">
        <v>12.178000000000001</v>
      </c>
      <c r="H98" s="372">
        <v>6.4470000000000001</v>
      </c>
      <c r="I98" s="372">
        <v>69.488</v>
      </c>
    </row>
    <row r="99" spans="1:9" ht="14.1" customHeight="1" x14ac:dyDescent="0.25">
      <c r="A99" s="187" t="s">
        <v>102</v>
      </c>
      <c r="B99" s="372">
        <v>160.595</v>
      </c>
      <c r="C99" s="372">
        <v>4.5</v>
      </c>
      <c r="D99" s="422">
        <v>1.0269999999999999</v>
      </c>
      <c r="E99" s="372">
        <v>50.314</v>
      </c>
      <c r="F99" s="372">
        <v>0.61599999999999999</v>
      </c>
      <c r="G99" s="372">
        <v>0.41099999999999998</v>
      </c>
      <c r="H99" s="372">
        <v>3.4910000000000001</v>
      </c>
      <c r="I99" s="372">
        <v>124.246</v>
      </c>
    </row>
    <row r="100" spans="1:9" ht="14.1" customHeight="1" x14ac:dyDescent="0.25">
      <c r="A100" s="187" t="s">
        <v>103</v>
      </c>
      <c r="B100" s="460">
        <v>125.157</v>
      </c>
      <c r="C100" s="460">
        <v>17.2</v>
      </c>
      <c r="D100" s="461">
        <v>10.8</v>
      </c>
      <c r="E100" s="460">
        <v>34.942</v>
      </c>
      <c r="F100" s="460">
        <v>8.2590000000000003</v>
      </c>
      <c r="G100" s="460">
        <v>20.965</v>
      </c>
      <c r="H100" s="460">
        <v>8.2590000000000003</v>
      </c>
      <c r="I100" s="460">
        <v>31.13</v>
      </c>
    </row>
    <row r="101" spans="1:9" ht="14.1" customHeight="1" x14ac:dyDescent="0.25">
      <c r="A101" s="252" t="s">
        <v>104</v>
      </c>
      <c r="B101" s="462">
        <v>238.43899999999999</v>
      </c>
      <c r="C101" s="462">
        <v>18</v>
      </c>
      <c r="D101" s="424">
        <v>8.0150000000000006</v>
      </c>
      <c r="E101" s="462">
        <v>128.23599999999999</v>
      </c>
      <c r="F101" s="462">
        <v>14.026</v>
      </c>
      <c r="G101" s="462">
        <v>24.044</v>
      </c>
      <c r="H101" s="462">
        <v>28.052</v>
      </c>
      <c r="I101" s="462">
        <v>120.221</v>
      </c>
    </row>
    <row r="102" spans="1:9" x14ac:dyDescent="0.25">
      <c r="A102" s="29"/>
      <c r="B102" s="29"/>
      <c r="C102" s="67"/>
      <c r="D102" s="67"/>
      <c r="E102" s="67"/>
      <c r="F102" s="67"/>
      <c r="G102" s="67"/>
    </row>
    <row r="103" spans="1:9" x14ac:dyDescent="0.25">
      <c r="A103" s="66"/>
      <c r="B103" s="66"/>
      <c r="C103" s="66"/>
      <c r="D103" s="66"/>
      <c r="E103" s="66"/>
      <c r="F103" s="66"/>
    </row>
  </sheetData>
  <mergeCells count="6">
    <mergeCell ref="A4:A5"/>
    <mergeCell ref="B4:B5"/>
    <mergeCell ref="C4:I4"/>
    <mergeCell ref="A1:I1"/>
    <mergeCell ref="A2:I2"/>
    <mergeCell ref="A3:I3"/>
  </mergeCells>
  <printOptions horizontalCentered="1"/>
  <pageMargins left="0.19685039370078741" right="0.19685039370078741" top="0.31496062992125984" bottom="0.19685039370078741" header="0.11811023622047245" footer="0.11811023622047245"/>
  <pageSetup paperSize="9" scale="95" firstPageNumber="31" orientation="landscape" useFirstPageNumber="1" r:id="rId1"/>
  <headerFooter>
    <oddHeader>&amp;C&amp;"Arial,обычный"&amp;10&amp;P</oddHeader>
  </headerFooter>
  <rowBreaks count="2" manualBreakCount="2">
    <brk id="38" max="16383" man="1"/>
    <brk id="7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R13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7" sqref="J17"/>
    </sheetView>
  </sheetViews>
  <sheetFormatPr defaultColWidth="10.28515625" defaultRowHeight="14.25" x14ac:dyDescent="0.2"/>
  <cols>
    <col min="1" max="1" width="18.85546875" style="5" customWidth="1"/>
    <col min="2" max="2" width="14.85546875" style="5" customWidth="1"/>
    <col min="3" max="9" width="14.5703125" style="5" customWidth="1"/>
    <col min="10" max="10" width="17.42578125" style="9" customWidth="1"/>
    <col min="11" max="16384" width="10.28515625" style="9"/>
  </cols>
  <sheetData>
    <row r="1" spans="1:18" s="8" customFormat="1" ht="15" customHeight="1" x14ac:dyDescent="0.25">
      <c r="A1" s="522" t="s">
        <v>370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8" x14ac:dyDescent="0.2">
      <c r="A2" s="54"/>
      <c r="B2" s="54"/>
      <c r="C2" s="54"/>
      <c r="D2" s="54"/>
      <c r="E2" s="54"/>
      <c r="F2" s="54"/>
      <c r="G2" s="54"/>
      <c r="H2" s="465"/>
      <c r="I2" s="465"/>
    </row>
    <row r="3" spans="1:18" x14ac:dyDescent="0.2">
      <c r="A3" s="541" t="s">
        <v>153</v>
      </c>
      <c r="B3" s="542" t="s">
        <v>321</v>
      </c>
      <c r="C3" s="544" t="s">
        <v>322</v>
      </c>
      <c r="D3" s="545"/>
      <c r="E3" s="545"/>
      <c r="F3" s="545"/>
      <c r="G3" s="545"/>
      <c r="H3" s="545"/>
      <c r="I3" s="545"/>
      <c r="J3" s="546"/>
    </row>
    <row r="4" spans="1:18" ht="51" x14ac:dyDescent="0.2">
      <c r="A4" s="541"/>
      <c r="B4" s="543"/>
      <c r="C4" s="466" t="s">
        <v>143</v>
      </c>
      <c r="D4" s="467" t="s">
        <v>144</v>
      </c>
      <c r="E4" s="467" t="s">
        <v>145</v>
      </c>
      <c r="F4" s="467" t="s">
        <v>146</v>
      </c>
      <c r="G4" s="467" t="s">
        <v>147</v>
      </c>
      <c r="H4" s="467" t="s">
        <v>148</v>
      </c>
      <c r="I4" s="467" t="s">
        <v>149</v>
      </c>
      <c r="J4" s="467" t="s">
        <v>369</v>
      </c>
    </row>
    <row r="5" spans="1:18" s="8" customFormat="1" ht="15" x14ac:dyDescent="0.25">
      <c r="A5" s="220" t="s">
        <v>154</v>
      </c>
      <c r="B5" s="64">
        <v>6489</v>
      </c>
      <c r="C5" s="64">
        <v>231</v>
      </c>
      <c r="D5" s="64">
        <v>3</v>
      </c>
      <c r="E5" s="64">
        <v>58</v>
      </c>
      <c r="F5" s="64">
        <v>76</v>
      </c>
      <c r="G5" s="64">
        <v>275</v>
      </c>
      <c r="H5" s="64">
        <v>39</v>
      </c>
      <c r="I5" s="64">
        <v>356</v>
      </c>
      <c r="J5" s="64">
        <v>16</v>
      </c>
      <c r="K5"/>
      <c r="L5"/>
      <c r="M5"/>
      <c r="N5"/>
      <c r="O5"/>
      <c r="P5"/>
      <c r="Q5"/>
      <c r="R5"/>
    </row>
    <row r="6" spans="1:18" s="8" customFormat="1" ht="15" x14ac:dyDescent="0.25">
      <c r="A6" s="221" t="s">
        <v>155</v>
      </c>
      <c r="B6" s="64">
        <v>3718</v>
      </c>
      <c r="C6" s="64">
        <v>10</v>
      </c>
      <c r="D6" s="64">
        <v>0</v>
      </c>
      <c r="E6" s="64">
        <v>5</v>
      </c>
      <c r="F6" s="64">
        <v>12</v>
      </c>
      <c r="G6" s="64">
        <v>26</v>
      </c>
      <c r="H6" s="64">
        <v>5</v>
      </c>
      <c r="I6" s="64">
        <v>53</v>
      </c>
      <c r="J6" s="64">
        <v>2</v>
      </c>
      <c r="K6"/>
      <c r="L6"/>
      <c r="M6"/>
      <c r="N6"/>
      <c r="O6"/>
      <c r="P6"/>
      <c r="Q6"/>
      <c r="R6"/>
    </row>
    <row r="7" spans="1:18" ht="15" x14ac:dyDescent="0.25">
      <c r="A7" s="224">
        <v>1</v>
      </c>
      <c r="B7" s="64">
        <v>646</v>
      </c>
      <c r="C7" s="64">
        <v>47</v>
      </c>
      <c r="D7" s="64">
        <v>2</v>
      </c>
      <c r="E7" s="64">
        <v>50</v>
      </c>
      <c r="F7" s="64">
        <v>20</v>
      </c>
      <c r="G7" s="64">
        <v>48</v>
      </c>
      <c r="H7" s="64">
        <v>14</v>
      </c>
      <c r="I7" s="64">
        <v>182</v>
      </c>
      <c r="J7" s="64">
        <v>1</v>
      </c>
      <c r="K7"/>
      <c r="L7"/>
      <c r="M7"/>
      <c r="N7"/>
      <c r="O7"/>
      <c r="P7"/>
      <c r="Q7"/>
      <c r="R7"/>
    </row>
    <row r="8" spans="1:18" ht="15" x14ac:dyDescent="0.25">
      <c r="A8" s="224">
        <v>2</v>
      </c>
      <c r="B8" s="64">
        <v>426</v>
      </c>
      <c r="C8" s="64">
        <v>27</v>
      </c>
      <c r="D8" s="64">
        <v>0</v>
      </c>
      <c r="E8" s="64">
        <v>43</v>
      </c>
      <c r="F8" s="64">
        <v>19</v>
      </c>
      <c r="G8" s="64">
        <v>30</v>
      </c>
      <c r="H8" s="64">
        <v>8</v>
      </c>
      <c r="I8" s="64">
        <v>149</v>
      </c>
      <c r="J8" s="64">
        <v>2</v>
      </c>
      <c r="K8"/>
      <c r="L8"/>
      <c r="M8"/>
      <c r="N8"/>
      <c r="O8"/>
      <c r="P8"/>
      <c r="Q8"/>
      <c r="R8"/>
    </row>
    <row r="9" spans="1:18" ht="15" x14ac:dyDescent="0.25">
      <c r="A9" s="224">
        <v>3</v>
      </c>
      <c r="B9" s="64">
        <v>378</v>
      </c>
      <c r="C9" s="64">
        <v>17</v>
      </c>
      <c r="D9" s="64">
        <v>0</v>
      </c>
      <c r="E9" s="64">
        <v>55</v>
      </c>
      <c r="F9" s="64">
        <v>12</v>
      </c>
      <c r="G9" s="64">
        <v>30</v>
      </c>
      <c r="H9" s="64">
        <v>8</v>
      </c>
      <c r="I9" s="64">
        <v>137</v>
      </c>
      <c r="J9" s="64">
        <v>3</v>
      </c>
      <c r="K9"/>
      <c r="L9"/>
      <c r="M9"/>
      <c r="N9"/>
      <c r="O9"/>
      <c r="P9"/>
      <c r="Q9"/>
      <c r="R9"/>
    </row>
    <row r="10" spans="1:18" ht="15" x14ac:dyDescent="0.25">
      <c r="A10" s="224">
        <v>4</v>
      </c>
      <c r="B10" s="64">
        <v>309</v>
      </c>
      <c r="C10" s="64">
        <v>9</v>
      </c>
      <c r="D10" s="64">
        <v>0</v>
      </c>
      <c r="E10" s="64">
        <v>47</v>
      </c>
      <c r="F10" s="64">
        <v>5</v>
      </c>
      <c r="G10" s="64">
        <v>16</v>
      </c>
      <c r="H10" s="64">
        <v>3</v>
      </c>
      <c r="I10" s="64">
        <v>144</v>
      </c>
      <c r="J10" s="64">
        <v>2</v>
      </c>
      <c r="K10"/>
      <c r="L10"/>
      <c r="M10"/>
      <c r="N10"/>
      <c r="O10"/>
      <c r="P10"/>
      <c r="Q10"/>
      <c r="R10"/>
    </row>
    <row r="11" spans="1:18" ht="15" x14ac:dyDescent="0.25">
      <c r="A11" s="222" t="s">
        <v>156</v>
      </c>
      <c r="B11" s="64">
        <v>1759</v>
      </c>
      <c r="C11" s="64">
        <v>100</v>
      </c>
      <c r="D11" s="64">
        <v>2</v>
      </c>
      <c r="E11" s="64">
        <v>195</v>
      </c>
      <c r="F11" s="64">
        <v>56</v>
      </c>
      <c r="G11" s="64">
        <v>124</v>
      </c>
      <c r="H11" s="64">
        <v>33</v>
      </c>
      <c r="I11" s="64">
        <v>612</v>
      </c>
      <c r="J11" s="64">
        <v>8</v>
      </c>
      <c r="K11"/>
      <c r="L11"/>
      <c r="M11"/>
      <c r="N11"/>
      <c r="O11"/>
      <c r="P11"/>
      <c r="Q11"/>
      <c r="R11"/>
    </row>
    <row r="12" spans="1:18" ht="15" x14ac:dyDescent="0.25">
      <c r="A12" s="222" t="s">
        <v>157</v>
      </c>
      <c r="B12" s="64">
        <v>1500</v>
      </c>
      <c r="C12" s="64">
        <v>39</v>
      </c>
      <c r="D12" s="64">
        <v>1</v>
      </c>
      <c r="E12" s="64">
        <v>260</v>
      </c>
      <c r="F12" s="64">
        <v>37</v>
      </c>
      <c r="G12" s="64">
        <v>72</v>
      </c>
      <c r="H12" s="64">
        <v>31</v>
      </c>
      <c r="I12" s="64">
        <v>616</v>
      </c>
      <c r="J12" s="64">
        <v>7</v>
      </c>
      <c r="K12"/>
      <c r="L12"/>
      <c r="M12"/>
      <c r="N12"/>
      <c r="O12"/>
      <c r="P12"/>
      <c r="Q12"/>
      <c r="R12"/>
    </row>
    <row r="13" spans="1:18" ht="15" x14ac:dyDescent="0.25">
      <c r="A13" s="222" t="s">
        <v>158</v>
      </c>
      <c r="B13" s="64">
        <v>1795</v>
      </c>
      <c r="C13" s="64">
        <v>28</v>
      </c>
      <c r="D13" s="64">
        <v>0</v>
      </c>
      <c r="E13" s="64">
        <v>219</v>
      </c>
      <c r="F13" s="64">
        <v>84</v>
      </c>
      <c r="G13" s="64">
        <v>44</v>
      </c>
      <c r="H13" s="64">
        <v>21</v>
      </c>
      <c r="I13" s="64">
        <v>946</v>
      </c>
      <c r="J13" s="64">
        <v>15</v>
      </c>
      <c r="K13"/>
      <c r="L13"/>
      <c r="M13"/>
      <c r="N13"/>
      <c r="O13"/>
      <c r="P13"/>
      <c r="Q13"/>
      <c r="R13"/>
    </row>
    <row r="14" spans="1:18" ht="15" x14ac:dyDescent="0.25">
      <c r="A14" s="221" t="s">
        <v>159</v>
      </c>
      <c r="B14" s="64">
        <v>4076</v>
      </c>
      <c r="C14" s="64">
        <v>47</v>
      </c>
      <c r="D14" s="64">
        <v>4</v>
      </c>
      <c r="E14" s="64">
        <v>281</v>
      </c>
      <c r="F14" s="64">
        <v>258</v>
      </c>
      <c r="G14" s="64">
        <v>102</v>
      </c>
      <c r="H14" s="64">
        <v>50</v>
      </c>
      <c r="I14" s="64">
        <v>2702</v>
      </c>
      <c r="J14" s="64">
        <v>49</v>
      </c>
      <c r="K14"/>
      <c r="L14"/>
      <c r="M14"/>
      <c r="N14"/>
      <c r="O14"/>
      <c r="P14"/>
      <c r="Q14"/>
      <c r="R14"/>
    </row>
    <row r="15" spans="1:18" ht="15" x14ac:dyDescent="0.25">
      <c r="A15" s="221" t="s">
        <v>160</v>
      </c>
      <c r="B15" s="64">
        <v>6678</v>
      </c>
      <c r="C15" s="64">
        <v>194</v>
      </c>
      <c r="D15" s="64">
        <v>47</v>
      </c>
      <c r="E15" s="64">
        <v>333</v>
      </c>
      <c r="F15" s="64">
        <v>547</v>
      </c>
      <c r="G15" s="64">
        <v>148</v>
      </c>
      <c r="H15" s="64">
        <v>156</v>
      </c>
      <c r="I15" s="64">
        <v>4399</v>
      </c>
      <c r="J15" s="64">
        <v>111</v>
      </c>
      <c r="K15"/>
      <c r="L15"/>
      <c r="M15"/>
      <c r="N15"/>
      <c r="O15"/>
      <c r="P15"/>
      <c r="Q15"/>
      <c r="R15"/>
    </row>
    <row r="16" spans="1:18" ht="15" x14ac:dyDescent="0.25">
      <c r="A16" s="221" t="s">
        <v>161</v>
      </c>
      <c r="B16" s="64">
        <v>12910</v>
      </c>
      <c r="C16" s="64">
        <v>1037</v>
      </c>
      <c r="D16" s="64">
        <v>170</v>
      </c>
      <c r="E16" s="64">
        <v>717</v>
      </c>
      <c r="F16" s="64">
        <v>1564</v>
      </c>
      <c r="G16" s="64">
        <v>345</v>
      </c>
      <c r="H16" s="64">
        <v>713</v>
      </c>
      <c r="I16" s="64">
        <v>6874</v>
      </c>
      <c r="J16" s="64">
        <v>285</v>
      </c>
      <c r="K16"/>
      <c r="L16"/>
      <c r="M16"/>
      <c r="N16"/>
      <c r="O16"/>
      <c r="P16"/>
      <c r="Q16"/>
      <c r="R16"/>
    </row>
    <row r="17" spans="1:18" ht="15" x14ac:dyDescent="0.25">
      <c r="A17" s="221" t="s">
        <v>162</v>
      </c>
      <c r="B17" s="64">
        <v>31023</v>
      </c>
      <c r="C17" s="64">
        <v>3803</v>
      </c>
      <c r="D17" s="64">
        <v>550</v>
      </c>
      <c r="E17" s="64">
        <v>1924</v>
      </c>
      <c r="F17" s="64">
        <v>5075</v>
      </c>
      <c r="G17" s="64">
        <v>1041</v>
      </c>
      <c r="H17" s="64">
        <v>2744</v>
      </c>
      <c r="I17" s="64">
        <v>12522</v>
      </c>
      <c r="J17" s="64">
        <v>753</v>
      </c>
      <c r="K17"/>
      <c r="L17"/>
      <c r="M17"/>
      <c r="N17"/>
      <c r="O17"/>
      <c r="P17"/>
      <c r="Q17"/>
      <c r="R17"/>
    </row>
    <row r="18" spans="1:18" ht="15" x14ac:dyDescent="0.25">
      <c r="A18" s="221" t="s">
        <v>163</v>
      </c>
      <c r="B18" s="64">
        <v>48062</v>
      </c>
      <c r="C18" s="64">
        <v>6239</v>
      </c>
      <c r="D18" s="64">
        <v>759</v>
      </c>
      <c r="E18" s="64">
        <v>3568</v>
      </c>
      <c r="F18" s="64">
        <v>9731</v>
      </c>
      <c r="G18" s="64">
        <v>1840</v>
      </c>
      <c r="H18" s="64">
        <v>5722</v>
      </c>
      <c r="I18" s="64">
        <v>14968</v>
      </c>
      <c r="J18" s="64">
        <v>1296</v>
      </c>
      <c r="K18"/>
      <c r="L18"/>
      <c r="M18"/>
      <c r="N18"/>
      <c r="O18"/>
      <c r="P18"/>
      <c r="Q18"/>
      <c r="R18"/>
    </row>
    <row r="19" spans="1:18" ht="15" x14ac:dyDescent="0.25">
      <c r="A19" s="221" t="s">
        <v>164</v>
      </c>
      <c r="B19" s="64">
        <v>61609</v>
      </c>
      <c r="C19" s="64">
        <v>6200</v>
      </c>
      <c r="D19" s="64">
        <v>923</v>
      </c>
      <c r="E19" s="64">
        <v>6049</v>
      </c>
      <c r="F19" s="64">
        <v>15438</v>
      </c>
      <c r="G19" s="64">
        <v>2583</v>
      </c>
      <c r="H19" s="64">
        <v>8133</v>
      </c>
      <c r="I19" s="64">
        <v>14868</v>
      </c>
      <c r="J19" s="64">
        <v>2211</v>
      </c>
      <c r="K19"/>
      <c r="L19"/>
      <c r="M19"/>
      <c r="N19"/>
      <c r="O19"/>
      <c r="P19"/>
      <c r="Q19"/>
      <c r="R19"/>
    </row>
    <row r="20" spans="1:18" ht="15" x14ac:dyDescent="0.25">
      <c r="A20" s="221" t="s">
        <v>165</v>
      </c>
      <c r="B20" s="64">
        <v>72043</v>
      </c>
      <c r="C20" s="64">
        <v>3854</v>
      </c>
      <c r="D20" s="64">
        <v>910</v>
      </c>
      <c r="E20" s="64">
        <v>10090</v>
      </c>
      <c r="F20" s="64">
        <v>22093</v>
      </c>
      <c r="G20" s="64">
        <v>3208</v>
      </c>
      <c r="H20" s="64">
        <v>8703</v>
      </c>
      <c r="I20" s="64">
        <v>13074</v>
      </c>
      <c r="J20" s="64">
        <v>3690</v>
      </c>
      <c r="K20"/>
      <c r="L20"/>
      <c r="M20"/>
      <c r="N20"/>
      <c r="O20"/>
      <c r="P20"/>
      <c r="Q20"/>
      <c r="R20"/>
    </row>
    <row r="21" spans="1:18" ht="15" x14ac:dyDescent="0.25">
      <c r="A21" s="221" t="s">
        <v>166</v>
      </c>
      <c r="B21" s="64">
        <v>86301</v>
      </c>
      <c r="C21" s="64">
        <v>2272</v>
      </c>
      <c r="D21" s="64">
        <v>745</v>
      </c>
      <c r="E21" s="64">
        <v>15277</v>
      </c>
      <c r="F21" s="64">
        <v>30552</v>
      </c>
      <c r="G21" s="64">
        <v>4210</v>
      </c>
      <c r="H21" s="64">
        <v>8663</v>
      </c>
      <c r="I21" s="64">
        <v>11284</v>
      </c>
      <c r="J21" s="64">
        <v>5287</v>
      </c>
      <c r="K21"/>
      <c r="L21"/>
      <c r="M21"/>
      <c r="N21"/>
      <c r="O21"/>
      <c r="P21"/>
      <c r="Q21"/>
      <c r="R21"/>
    </row>
    <row r="22" spans="1:18" ht="15" x14ac:dyDescent="0.25">
      <c r="A22" s="221" t="s">
        <v>167</v>
      </c>
      <c r="B22" s="64">
        <v>141149</v>
      </c>
      <c r="C22" s="64">
        <v>1849</v>
      </c>
      <c r="D22" s="64">
        <v>791</v>
      </c>
      <c r="E22" s="64">
        <v>29132</v>
      </c>
      <c r="F22" s="64">
        <v>53747</v>
      </c>
      <c r="G22" s="64">
        <v>7397</v>
      </c>
      <c r="H22" s="64">
        <v>11681</v>
      </c>
      <c r="I22" s="64">
        <v>12863</v>
      </c>
      <c r="J22" s="64">
        <v>10324</v>
      </c>
      <c r="K22"/>
      <c r="L22"/>
      <c r="M22"/>
      <c r="N22"/>
      <c r="O22"/>
      <c r="P22"/>
      <c r="Q22"/>
      <c r="R22"/>
    </row>
    <row r="23" spans="1:18" ht="15" x14ac:dyDescent="0.25">
      <c r="A23" s="221" t="s">
        <v>168</v>
      </c>
      <c r="B23" s="64">
        <v>209683</v>
      </c>
      <c r="C23" s="64">
        <v>1518</v>
      </c>
      <c r="D23" s="64">
        <v>778</v>
      </c>
      <c r="E23" s="64">
        <v>45933</v>
      </c>
      <c r="F23" s="64">
        <v>86460</v>
      </c>
      <c r="G23" s="64">
        <v>11524</v>
      </c>
      <c r="H23" s="64">
        <v>13369</v>
      </c>
      <c r="I23" s="64">
        <v>12614</v>
      </c>
      <c r="J23" s="64">
        <v>16802</v>
      </c>
      <c r="K23"/>
      <c r="L23"/>
      <c r="M23"/>
      <c r="N23"/>
      <c r="O23"/>
      <c r="P23"/>
      <c r="Q23"/>
      <c r="R23"/>
    </row>
    <row r="24" spans="1:18" ht="15" x14ac:dyDescent="0.25">
      <c r="A24" s="221" t="s">
        <v>169</v>
      </c>
      <c r="B24" s="64">
        <v>248053</v>
      </c>
      <c r="C24" s="64">
        <v>962</v>
      </c>
      <c r="D24" s="64">
        <v>430</v>
      </c>
      <c r="E24" s="64">
        <v>53709</v>
      </c>
      <c r="F24" s="64">
        <v>108953</v>
      </c>
      <c r="G24" s="64">
        <v>13999</v>
      </c>
      <c r="H24" s="64">
        <v>12364</v>
      </c>
      <c r="I24" s="64">
        <v>9418</v>
      </c>
      <c r="J24" s="64">
        <v>21725</v>
      </c>
      <c r="K24"/>
      <c r="L24"/>
      <c r="M24"/>
      <c r="N24"/>
      <c r="O24"/>
      <c r="P24"/>
      <c r="Q24"/>
      <c r="R24"/>
    </row>
    <row r="25" spans="1:18" s="8" customFormat="1" ht="15" x14ac:dyDescent="0.25">
      <c r="A25" s="221" t="s">
        <v>170</v>
      </c>
      <c r="B25" s="64">
        <v>250758</v>
      </c>
      <c r="C25" s="64">
        <v>620</v>
      </c>
      <c r="D25" s="64">
        <v>269</v>
      </c>
      <c r="E25" s="64">
        <v>47362</v>
      </c>
      <c r="F25" s="64">
        <v>118445</v>
      </c>
      <c r="G25" s="64">
        <v>13799</v>
      </c>
      <c r="H25" s="64">
        <v>9775</v>
      </c>
      <c r="I25" s="64">
        <v>6307</v>
      </c>
      <c r="J25" s="64">
        <v>23272</v>
      </c>
      <c r="K25"/>
      <c r="L25"/>
      <c r="M25"/>
      <c r="N25"/>
      <c r="O25"/>
      <c r="P25"/>
      <c r="Q25"/>
      <c r="R25"/>
    </row>
    <row r="26" spans="1:18" ht="15" x14ac:dyDescent="0.25">
      <c r="A26" s="221" t="s">
        <v>171</v>
      </c>
      <c r="B26" s="64">
        <v>186300</v>
      </c>
      <c r="C26" s="64">
        <v>330</v>
      </c>
      <c r="D26" s="64">
        <v>126</v>
      </c>
      <c r="E26" s="64">
        <v>26402</v>
      </c>
      <c r="F26" s="64">
        <v>98420</v>
      </c>
      <c r="G26" s="64">
        <v>9151</v>
      </c>
      <c r="H26" s="64">
        <v>6193</v>
      </c>
      <c r="I26" s="64">
        <v>3699</v>
      </c>
      <c r="J26" s="64">
        <v>14973</v>
      </c>
      <c r="K26"/>
      <c r="L26"/>
      <c r="M26"/>
      <c r="N26"/>
      <c r="O26"/>
      <c r="P26"/>
      <c r="Q26"/>
      <c r="R26"/>
    </row>
    <row r="27" spans="1:18" ht="15" x14ac:dyDescent="0.25">
      <c r="A27" s="221" t="s">
        <v>172</v>
      </c>
      <c r="B27" s="64">
        <v>360788</v>
      </c>
      <c r="C27" s="64">
        <v>426</v>
      </c>
      <c r="D27" s="64">
        <v>163</v>
      </c>
      <c r="E27" s="64">
        <v>34786</v>
      </c>
      <c r="F27" s="64">
        <v>186909</v>
      </c>
      <c r="G27" s="64">
        <v>14634</v>
      </c>
      <c r="H27" s="64">
        <v>10349</v>
      </c>
      <c r="I27" s="64">
        <v>5727</v>
      </c>
      <c r="J27" s="64">
        <v>25387</v>
      </c>
      <c r="K27"/>
      <c r="L27"/>
      <c r="M27"/>
      <c r="N27"/>
      <c r="O27"/>
      <c r="P27"/>
      <c r="Q27"/>
      <c r="R27"/>
    </row>
    <row r="28" spans="1:18" ht="15" x14ac:dyDescent="0.25">
      <c r="A28" s="221" t="s">
        <v>318</v>
      </c>
      <c r="B28" s="64">
        <v>404788</v>
      </c>
      <c r="C28" s="64">
        <v>294</v>
      </c>
      <c r="D28" s="64">
        <v>123</v>
      </c>
      <c r="E28" s="64">
        <v>19544</v>
      </c>
      <c r="F28" s="64">
        <v>199438</v>
      </c>
      <c r="G28" s="64">
        <v>11939</v>
      </c>
      <c r="H28" s="64">
        <v>8555</v>
      </c>
      <c r="I28" s="64">
        <v>5020</v>
      </c>
      <c r="J28" s="64">
        <v>18450</v>
      </c>
      <c r="K28"/>
      <c r="L28"/>
      <c r="M28"/>
      <c r="N28"/>
      <c r="O28"/>
      <c r="P28"/>
      <c r="Q28"/>
      <c r="R28"/>
    </row>
    <row r="29" spans="1:18" ht="15" x14ac:dyDescent="0.25">
      <c r="A29" s="221" t="s">
        <v>173</v>
      </c>
      <c r="B29" s="64">
        <v>2822</v>
      </c>
      <c r="C29" s="64">
        <v>130</v>
      </c>
      <c r="D29" s="64">
        <v>47</v>
      </c>
      <c r="E29" s="64">
        <v>71</v>
      </c>
      <c r="F29" s="64">
        <v>653</v>
      </c>
      <c r="G29" s="64">
        <v>104</v>
      </c>
      <c r="H29" s="64">
        <v>105</v>
      </c>
      <c r="I29" s="64">
        <v>714</v>
      </c>
      <c r="J29" s="64">
        <v>30</v>
      </c>
      <c r="K29"/>
      <c r="L29"/>
      <c r="M29"/>
      <c r="N29"/>
      <c r="O29"/>
      <c r="P29"/>
      <c r="Q29"/>
      <c r="R29"/>
    </row>
    <row r="30" spans="1:18" ht="15" x14ac:dyDescent="0.25">
      <c r="A30" s="223" t="s">
        <v>174</v>
      </c>
      <c r="B30" s="63">
        <v>2138586</v>
      </c>
      <c r="C30" s="63">
        <v>30173</v>
      </c>
      <c r="D30" s="63">
        <v>6841</v>
      </c>
      <c r="E30" s="63">
        <v>295910</v>
      </c>
      <c r="F30" s="63">
        <v>938536</v>
      </c>
      <c r="G30" s="63">
        <v>96539</v>
      </c>
      <c r="H30" s="63">
        <v>107399</v>
      </c>
      <c r="I30" s="63">
        <v>139583</v>
      </c>
      <c r="J30" s="63">
        <v>144691</v>
      </c>
      <c r="K30"/>
      <c r="L30"/>
      <c r="M30"/>
      <c r="N30"/>
      <c r="O30"/>
      <c r="P30"/>
      <c r="Q30"/>
      <c r="R30"/>
    </row>
    <row r="31" spans="1:18" ht="60" customHeight="1" x14ac:dyDescent="0.25">
      <c r="A31" s="262" t="s">
        <v>175</v>
      </c>
      <c r="B31" s="261">
        <v>450250</v>
      </c>
      <c r="C31" s="261">
        <v>25310</v>
      </c>
      <c r="D31" s="261">
        <v>4943</v>
      </c>
      <c r="E31" s="261">
        <v>62370</v>
      </c>
      <c r="F31" s="261">
        <v>137877</v>
      </c>
      <c r="G31" s="261">
        <v>20330</v>
      </c>
      <c r="H31" s="261">
        <v>44228</v>
      </c>
      <c r="I31" s="261">
        <v>93324</v>
      </c>
      <c r="J31" s="261">
        <v>21971</v>
      </c>
      <c r="K31"/>
      <c r="L31"/>
      <c r="M31"/>
      <c r="N31"/>
      <c r="O31"/>
      <c r="P31"/>
      <c r="Q31"/>
      <c r="R31"/>
    </row>
    <row r="32" spans="1:18" ht="15" x14ac:dyDescent="0.25">
      <c r="A32" s="154"/>
      <c r="B32" s="154"/>
      <c r="C32" s="155"/>
      <c r="D32" s="155"/>
      <c r="E32" s="155"/>
      <c r="F32" s="155"/>
      <c r="G32" s="155"/>
      <c r="H32" s="68"/>
      <c r="I32" s="68"/>
    </row>
    <row r="33" spans="1:9" x14ac:dyDescent="0.2">
      <c r="A33" s="156"/>
      <c r="B33" s="156"/>
      <c r="C33" s="156"/>
      <c r="D33" s="156"/>
      <c r="E33" s="55"/>
      <c r="F33" s="18"/>
      <c r="G33" s="18"/>
      <c r="H33" s="56"/>
      <c r="I33" s="9"/>
    </row>
    <row r="34" spans="1:9" x14ac:dyDescent="0.2">
      <c r="A34" s="9"/>
      <c r="B34" s="9"/>
      <c r="C34" s="9"/>
      <c r="D34" s="9"/>
      <c r="E34" s="57"/>
      <c r="H34" s="56"/>
      <c r="I34" s="9"/>
    </row>
    <row r="35" spans="1:9" x14ac:dyDescent="0.2">
      <c r="A35" s="9"/>
      <c r="B35" s="9"/>
      <c r="C35" s="9"/>
      <c r="D35" s="9"/>
      <c r="E35" s="57"/>
      <c r="H35" s="56"/>
      <c r="I35" s="9"/>
    </row>
    <row r="36" spans="1:9" x14ac:dyDescent="0.2">
      <c r="A36" s="9"/>
      <c r="B36" s="9"/>
      <c r="C36" s="9"/>
      <c r="D36" s="9"/>
      <c r="E36" s="57"/>
      <c r="H36" s="56"/>
      <c r="I36" s="9"/>
    </row>
    <row r="37" spans="1:9" x14ac:dyDescent="0.2">
      <c r="A37" s="9"/>
      <c r="B37" s="9"/>
      <c r="C37" s="9"/>
      <c r="D37" s="9"/>
      <c r="E37" s="57"/>
      <c r="H37" s="56"/>
      <c r="I37" s="9"/>
    </row>
    <row r="38" spans="1:9" x14ac:dyDescent="0.2">
      <c r="A38" s="9"/>
      <c r="B38" s="9"/>
      <c r="C38" s="9"/>
      <c r="D38" s="9"/>
      <c r="E38" s="57"/>
      <c r="H38" s="56"/>
      <c r="I38" s="9"/>
    </row>
    <row r="39" spans="1:9" x14ac:dyDescent="0.2">
      <c r="A39" s="9"/>
      <c r="B39" s="9"/>
      <c r="C39" s="9"/>
      <c r="D39" s="9"/>
      <c r="E39" s="57"/>
      <c r="H39" s="56"/>
      <c r="I39" s="9"/>
    </row>
    <row r="40" spans="1:9" x14ac:dyDescent="0.2">
      <c r="A40" s="9"/>
      <c r="B40" s="9"/>
      <c r="C40" s="9"/>
      <c r="D40" s="9"/>
      <c r="E40" s="57"/>
      <c r="H40" s="56"/>
      <c r="I40" s="9"/>
    </row>
    <row r="41" spans="1:9" x14ac:dyDescent="0.2">
      <c r="A41" s="9"/>
      <c r="B41" s="9"/>
      <c r="C41" s="9"/>
      <c r="D41" s="9"/>
      <c r="E41" s="57"/>
      <c r="H41" s="56"/>
      <c r="I41" s="9"/>
    </row>
    <row r="42" spans="1:9" x14ac:dyDescent="0.2">
      <c r="A42" s="9"/>
      <c r="B42" s="9"/>
      <c r="C42" s="9"/>
      <c r="D42" s="9"/>
      <c r="E42" s="57"/>
      <c r="H42" s="56"/>
      <c r="I42" s="9"/>
    </row>
    <row r="43" spans="1:9" x14ac:dyDescent="0.2">
      <c r="A43" s="9"/>
      <c r="B43" s="9"/>
      <c r="C43" s="9"/>
      <c r="D43" s="9"/>
      <c r="E43" s="57"/>
      <c r="H43" s="56"/>
      <c r="I43" s="9"/>
    </row>
    <row r="44" spans="1:9" x14ac:dyDescent="0.2">
      <c r="A44" s="9"/>
      <c r="B44" s="9"/>
      <c r="C44" s="9"/>
      <c r="D44" s="9"/>
      <c r="E44" s="57"/>
      <c r="H44" s="56"/>
      <c r="I44" s="9"/>
    </row>
    <row r="45" spans="1:9" x14ac:dyDescent="0.2">
      <c r="A45" s="9"/>
      <c r="B45" s="9"/>
      <c r="C45" s="9"/>
      <c r="D45" s="9"/>
      <c r="E45" s="57"/>
      <c r="H45" s="56"/>
      <c r="I45" s="9"/>
    </row>
    <row r="46" spans="1:9" x14ac:dyDescent="0.2">
      <c r="A46" s="9"/>
      <c r="B46" s="9"/>
      <c r="C46" s="9"/>
      <c r="D46" s="9"/>
      <c r="E46" s="57"/>
      <c r="H46" s="56"/>
      <c r="I46" s="9"/>
    </row>
    <row r="47" spans="1:9" x14ac:dyDescent="0.2">
      <c r="A47" s="9"/>
      <c r="B47" s="9"/>
      <c r="C47" s="9"/>
      <c r="D47" s="9"/>
      <c r="E47" s="57"/>
      <c r="H47" s="56"/>
      <c r="I47" s="9"/>
    </row>
    <row r="48" spans="1:9" x14ac:dyDescent="0.2">
      <c r="A48" s="9"/>
      <c r="B48" s="9"/>
      <c r="C48" s="9"/>
      <c r="D48" s="9"/>
      <c r="E48" s="57"/>
      <c r="H48" s="56"/>
      <c r="I48" s="9"/>
    </row>
    <row r="49" spans="1:9" x14ac:dyDescent="0.2">
      <c r="A49" s="9"/>
      <c r="B49" s="9"/>
      <c r="C49" s="9"/>
      <c r="D49" s="9"/>
      <c r="E49" s="57"/>
      <c r="H49" s="56"/>
      <c r="I49" s="9"/>
    </row>
    <row r="50" spans="1:9" x14ac:dyDescent="0.2">
      <c r="A50" s="9"/>
      <c r="B50" s="9"/>
      <c r="C50" s="9"/>
      <c r="D50" s="9"/>
      <c r="E50" s="57"/>
      <c r="H50" s="56"/>
      <c r="I50" s="9"/>
    </row>
    <row r="51" spans="1:9" x14ac:dyDescent="0.2">
      <c r="A51" s="9"/>
      <c r="B51" s="9"/>
      <c r="C51" s="9"/>
      <c r="D51" s="9"/>
      <c r="E51" s="57"/>
      <c r="H51" s="56"/>
      <c r="I51" s="9"/>
    </row>
    <row r="52" spans="1:9" x14ac:dyDescent="0.2">
      <c r="A52" s="9"/>
      <c r="B52" s="9"/>
      <c r="C52" s="9"/>
      <c r="D52" s="9"/>
      <c r="E52" s="57"/>
      <c r="H52" s="56"/>
      <c r="I52" s="9"/>
    </row>
    <row r="53" spans="1:9" x14ac:dyDescent="0.2">
      <c r="A53" s="9"/>
      <c r="B53" s="9"/>
      <c r="C53" s="9"/>
      <c r="D53" s="9"/>
      <c r="E53" s="57"/>
      <c r="H53" s="56"/>
      <c r="I53" s="9"/>
    </row>
    <row r="54" spans="1:9" x14ac:dyDescent="0.2">
      <c r="A54" s="9"/>
      <c r="B54" s="9"/>
      <c r="C54" s="9"/>
      <c r="D54" s="9"/>
      <c r="E54" s="57"/>
      <c r="H54" s="56"/>
      <c r="I54" s="9"/>
    </row>
    <row r="55" spans="1:9" x14ac:dyDescent="0.2">
      <c r="A55" s="9"/>
      <c r="B55" s="9"/>
      <c r="C55" s="9"/>
      <c r="D55" s="9"/>
      <c r="E55" s="57"/>
      <c r="H55" s="56"/>
      <c r="I55" s="9"/>
    </row>
    <row r="56" spans="1:9" x14ac:dyDescent="0.2">
      <c r="A56" s="9"/>
      <c r="B56" s="9"/>
      <c r="C56" s="9"/>
      <c r="D56" s="9"/>
      <c r="E56" s="57"/>
      <c r="H56" s="56"/>
      <c r="I56" s="9"/>
    </row>
    <row r="57" spans="1:9" x14ac:dyDescent="0.2">
      <c r="A57" s="9"/>
      <c r="B57" s="9"/>
      <c r="C57" s="9"/>
      <c r="D57" s="9"/>
      <c r="E57" s="57"/>
      <c r="H57" s="56"/>
      <c r="I57" s="9"/>
    </row>
    <row r="58" spans="1:9" x14ac:dyDescent="0.2">
      <c r="A58" s="9"/>
      <c r="B58" s="9"/>
      <c r="C58" s="9"/>
      <c r="D58" s="9"/>
      <c r="E58" s="57"/>
      <c r="H58" s="56"/>
      <c r="I58" s="9"/>
    </row>
    <row r="59" spans="1:9" x14ac:dyDescent="0.2">
      <c r="A59" s="9"/>
      <c r="B59" s="9"/>
      <c r="C59" s="9"/>
      <c r="D59" s="9"/>
      <c r="E59" s="57"/>
      <c r="H59" s="56"/>
      <c r="I59" s="9"/>
    </row>
    <row r="60" spans="1:9" x14ac:dyDescent="0.2">
      <c r="A60" s="9"/>
      <c r="B60" s="9"/>
      <c r="C60" s="9"/>
      <c r="D60" s="9"/>
      <c r="E60" s="57"/>
      <c r="H60" s="56"/>
      <c r="I60" s="9"/>
    </row>
    <row r="61" spans="1:9" x14ac:dyDescent="0.2">
      <c r="A61" s="9"/>
      <c r="B61" s="9"/>
      <c r="C61" s="9"/>
      <c r="D61" s="9"/>
      <c r="E61" s="57"/>
      <c r="H61" s="56"/>
      <c r="I61" s="9"/>
    </row>
    <row r="62" spans="1:9" x14ac:dyDescent="0.2">
      <c r="A62" s="9"/>
      <c r="B62" s="9"/>
      <c r="C62" s="9"/>
      <c r="D62" s="9"/>
      <c r="E62" s="57"/>
      <c r="H62" s="56"/>
      <c r="I62" s="9"/>
    </row>
    <row r="63" spans="1:9" x14ac:dyDescent="0.2">
      <c r="A63" s="9"/>
      <c r="B63" s="9"/>
      <c r="C63" s="9"/>
      <c r="D63" s="9"/>
      <c r="E63" s="57"/>
      <c r="H63" s="56"/>
      <c r="I63" s="9"/>
    </row>
    <row r="64" spans="1:9" x14ac:dyDescent="0.2">
      <c r="A64" s="9"/>
      <c r="B64" s="9"/>
      <c r="C64" s="9"/>
      <c r="D64" s="9"/>
      <c r="E64" s="57"/>
      <c r="H64" s="56"/>
      <c r="I64" s="9"/>
    </row>
    <row r="65" spans="1:9" x14ac:dyDescent="0.2">
      <c r="A65" s="9"/>
      <c r="B65" s="9"/>
      <c r="C65" s="9"/>
      <c r="D65" s="9"/>
      <c r="E65" s="57"/>
      <c r="H65" s="56"/>
      <c r="I65" s="9"/>
    </row>
    <row r="66" spans="1:9" x14ac:dyDescent="0.2">
      <c r="A66" s="9"/>
      <c r="B66" s="9"/>
      <c r="C66" s="9"/>
      <c r="D66" s="9"/>
      <c r="E66" s="57"/>
      <c r="H66" s="56"/>
      <c r="I66" s="9"/>
    </row>
    <row r="67" spans="1:9" x14ac:dyDescent="0.2">
      <c r="A67" s="9"/>
      <c r="B67" s="9"/>
      <c r="C67" s="9"/>
      <c r="D67" s="9"/>
      <c r="E67" s="57"/>
      <c r="H67" s="56"/>
      <c r="I67" s="9"/>
    </row>
    <row r="68" spans="1:9" x14ac:dyDescent="0.2">
      <c r="A68" s="9"/>
      <c r="B68" s="9"/>
      <c r="C68" s="9"/>
      <c r="D68" s="9"/>
      <c r="E68" s="57"/>
      <c r="H68" s="56"/>
      <c r="I68" s="9"/>
    </row>
    <row r="69" spans="1:9" x14ac:dyDescent="0.2">
      <c r="A69" s="9"/>
      <c r="B69" s="9"/>
      <c r="C69" s="9"/>
      <c r="D69" s="9"/>
      <c r="E69" s="57"/>
      <c r="H69" s="56"/>
      <c r="I69" s="9"/>
    </row>
    <row r="70" spans="1:9" x14ac:dyDescent="0.2">
      <c r="A70" s="9"/>
      <c r="B70" s="9"/>
      <c r="C70" s="9"/>
      <c r="D70" s="9"/>
      <c r="E70" s="57"/>
      <c r="H70" s="56"/>
      <c r="I70" s="9"/>
    </row>
    <row r="71" spans="1:9" x14ac:dyDescent="0.2">
      <c r="A71" s="9"/>
      <c r="B71" s="9"/>
      <c r="C71" s="9"/>
      <c r="D71" s="9"/>
      <c r="E71" s="57"/>
      <c r="H71" s="56"/>
      <c r="I71" s="9"/>
    </row>
    <row r="72" spans="1:9" x14ac:dyDescent="0.2">
      <c r="A72" s="9"/>
      <c r="B72" s="9"/>
      <c r="C72" s="9"/>
      <c r="D72" s="9"/>
      <c r="E72" s="57"/>
      <c r="H72" s="56"/>
      <c r="I72" s="9"/>
    </row>
    <row r="73" spans="1:9" x14ac:dyDescent="0.2">
      <c r="A73" s="9"/>
      <c r="B73" s="9"/>
      <c r="C73" s="9"/>
      <c r="D73" s="9"/>
      <c r="E73" s="57"/>
      <c r="H73" s="56"/>
      <c r="I73" s="9"/>
    </row>
    <row r="74" spans="1:9" x14ac:dyDescent="0.2">
      <c r="A74" s="9"/>
      <c r="B74" s="9"/>
      <c r="C74" s="9"/>
      <c r="D74" s="9"/>
      <c r="E74" s="57"/>
      <c r="I74" s="9"/>
    </row>
    <row r="75" spans="1:9" x14ac:dyDescent="0.2">
      <c r="A75" s="9"/>
      <c r="B75" s="9"/>
      <c r="C75" s="9"/>
      <c r="D75" s="9"/>
      <c r="E75" s="57"/>
      <c r="F75" s="9"/>
      <c r="G75" s="9"/>
      <c r="H75" s="9"/>
      <c r="I75" s="9"/>
    </row>
    <row r="76" spans="1:9" x14ac:dyDescent="0.2">
      <c r="A76" s="9"/>
      <c r="B76" s="9"/>
      <c r="C76" s="9"/>
      <c r="D76" s="9"/>
      <c r="E76" s="57"/>
      <c r="F76" s="9"/>
      <c r="G76" s="9"/>
      <c r="H76" s="9"/>
      <c r="I76" s="9"/>
    </row>
    <row r="77" spans="1:9" x14ac:dyDescent="0.2">
      <c r="A77" s="9"/>
      <c r="B77" s="9"/>
      <c r="C77" s="9"/>
      <c r="D77" s="9"/>
      <c r="E77" s="57"/>
      <c r="F77" s="9"/>
      <c r="G77" s="9"/>
      <c r="H77" s="9"/>
      <c r="I77" s="9"/>
    </row>
    <row r="78" spans="1:9" x14ac:dyDescent="0.2">
      <c r="A78" s="9"/>
      <c r="B78" s="9"/>
      <c r="C78" s="9"/>
      <c r="D78" s="9"/>
      <c r="E78" s="57"/>
      <c r="F78" s="9"/>
      <c r="G78" s="9"/>
      <c r="H78" s="9"/>
      <c r="I78" s="9"/>
    </row>
    <row r="79" spans="1:9" x14ac:dyDescent="0.2">
      <c r="A79" s="9"/>
      <c r="B79" s="9"/>
      <c r="C79" s="9"/>
      <c r="D79" s="9"/>
      <c r="E79" s="57"/>
      <c r="F79" s="9"/>
      <c r="G79" s="9"/>
      <c r="H79" s="9"/>
      <c r="I79" s="9"/>
    </row>
    <row r="80" spans="1:9" x14ac:dyDescent="0.2">
      <c r="A80" s="9"/>
      <c r="B80" s="9"/>
      <c r="C80" s="9"/>
      <c r="D80" s="9"/>
      <c r="E80" s="57"/>
      <c r="F80" s="9"/>
      <c r="G80" s="9"/>
      <c r="H80" s="9"/>
      <c r="I80" s="9"/>
    </row>
    <row r="81" spans="1:9" x14ac:dyDescent="0.2">
      <c r="A81" s="9"/>
      <c r="B81" s="9"/>
      <c r="C81" s="9"/>
      <c r="D81" s="9"/>
      <c r="E81" s="57"/>
      <c r="F81" s="9"/>
      <c r="G81" s="9"/>
      <c r="H81" s="9"/>
      <c r="I81" s="9"/>
    </row>
    <row r="82" spans="1:9" x14ac:dyDescent="0.2">
      <c r="A82" s="9"/>
      <c r="B82" s="9"/>
      <c r="C82" s="9"/>
      <c r="D82" s="9"/>
      <c r="E82" s="57"/>
      <c r="F82" s="9"/>
      <c r="G82" s="9"/>
      <c r="H82" s="9"/>
      <c r="I82" s="9"/>
    </row>
    <row r="83" spans="1:9" x14ac:dyDescent="0.2">
      <c r="A83" s="9"/>
      <c r="B83" s="9"/>
      <c r="C83" s="9"/>
      <c r="D83" s="9"/>
      <c r="E83" s="57"/>
      <c r="F83" s="9"/>
      <c r="G83" s="9"/>
      <c r="H83" s="9"/>
      <c r="I83" s="9"/>
    </row>
    <row r="84" spans="1:9" x14ac:dyDescent="0.2">
      <c r="A84" s="9"/>
      <c r="B84" s="9"/>
      <c r="C84" s="9"/>
      <c r="D84" s="9"/>
      <c r="E84" s="57"/>
      <c r="F84" s="9"/>
      <c r="G84" s="9"/>
      <c r="H84" s="9"/>
      <c r="I84" s="9"/>
    </row>
    <row r="85" spans="1:9" x14ac:dyDescent="0.2">
      <c r="A85" s="9"/>
      <c r="B85" s="9"/>
      <c r="C85" s="9"/>
      <c r="D85" s="9"/>
      <c r="E85" s="57"/>
      <c r="F85" s="9"/>
      <c r="G85" s="9"/>
      <c r="H85" s="9"/>
      <c r="I85" s="9"/>
    </row>
    <row r="86" spans="1:9" x14ac:dyDescent="0.2">
      <c r="A86" s="9"/>
      <c r="B86" s="9"/>
      <c r="C86" s="9"/>
      <c r="D86" s="9"/>
      <c r="E86" s="57"/>
      <c r="F86" s="9"/>
      <c r="G86" s="9"/>
      <c r="H86" s="9"/>
      <c r="I86" s="9"/>
    </row>
    <row r="87" spans="1:9" x14ac:dyDescent="0.2">
      <c r="A87" s="9"/>
      <c r="B87" s="9"/>
      <c r="C87" s="9"/>
      <c r="D87" s="9"/>
      <c r="E87" s="57"/>
      <c r="F87" s="9"/>
      <c r="G87" s="9"/>
      <c r="H87" s="9"/>
      <c r="I87" s="9"/>
    </row>
    <row r="88" spans="1:9" x14ac:dyDescent="0.2">
      <c r="A88" s="9"/>
      <c r="B88" s="9"/>
      <c r="C88" s="9"/>
      <c r="D88" s="9"/>
      <c r="E88" s="57"/>
      <c r="F88" s="9"/>
      <c r="G88" s="9"/>
      <c r="H88" s="9"/>
      <c r="I88" s="9"/>
    </row>
    <row r="89" spans="1:9" x14ac:dyDescent="0.2">
      <c r="A89" s="9"/>
      <c r="B89" s="9"/>
      <c r="C89" s="9"/>
      <c r="D89" s="9"/>
      <c r="E89" s="57"/>
      <c r="F89" s="9"/>
      <c r="G89" s="9"/>
      <c r="H89" s="9"/>
      <c r="I89" s="9"/>
    </row>
    <row r="90" spans="1:9" x14ac:dyDescent="0.2">
      <c r="A90" s="9"/>
      <c r="B90" s="9"/>
      <c r="C90" s="9"/>
      <c r="D90" s="9"/>
      <c r="E90" s="57"/>
      <c r="F90" s="9"/>
      <c r="G90" s="9"/>
      <c r="H90" s="9"/>
      <c r="I90" s="9"/>
    </row>
    <row r="91" spans="1:9" x14ac:dyDescent="0.2">
      <c r="A91" s="9"/>
      <c r="B91" s="9"/>
      <c r="C91" s="9"/>
      <c r="D91" s="9"/>
      <c r="E91" s="57"/>
      <c r="F91" s="9"/>
      <c r="G91" s="9"/>
      <c r="H91" s="9"/>
      <c r="I91" s="9"/>
    </row>
    <row r="92" spans="1:9" x14ac:dyDescent="0.2">
      <c r="A92" s="9"/>
      <c r="B92" s="9"/>
      <c r="C92" s="9"/>
      <c r="D92" s="9"/>
      <c r="E92" s="57"/>
      <c r="F92" s="9"/>
      <c r="G92" s="9"/>
      <c r="H92" s="9"/>
      <c r="I92" s="9"/>
    </row>
    <row r="93" spans="1:9" x14ac:dyDescent="0.2">
      <c r="A93" s="9"/>
      <c r="B93" s="9"/>
      <c r="C93" s="9"/>
      <c r="D93" s="9"/>
      <c r="E93" s="57"/>
      <c r="F93" s="9"/>
      <c r="G93" s="9"/>
      <c r="H93" s="9"/>
      <c r="I93" s="9"/>
    </row>
    <row r="94" spans="1:9" x14ac:dyDescent="0.2">
      <c r="A94" s="9"/>
      <c r="B94" s="9"/>
      <c r="C94" s="9"/>
      <c r="D94" s="9"/>
      <c r="E94" s="57"/>
      <c r="F94" s="9"/>
      <c r="G94" s="9"/>
      <c r="H94" s="9"/>
      <c r="I94" s="9"/>
    </row>
    <row r="95" spans="1:9" x14ac:dyDescent="0.2">
      <c r="A95" s="9"/>
      <c r="B95" s="9"/>
      <c r="C95" s="9"/>
      <c r="D95" s="9"/>
      <c r="E95" s="57"/>
      <c r="F95" s="9"/>
      <c r="G95" s="9"/>
      <c r="H95" s="9"/>
      <c r="I95" s="9"/>
    </row>
    <row r="96" spans="1:9" x14ac:dyDescent="0.2">
      <c r="A96" s="9"/>
      <c r="B96" s="9"/>
      <c r="C96" s="9"/>
      <c r="D96" s="9"/>
      <c r="E96" s="57"/>
      <c r="F96" s="9"/>
      <c r="G96" s="9"/>
      <c r="H96" s="9"/>
      <c r="I96" s="9"/>
    </row>
    <row r="97" spans="1:9" x14ac:dyDescent="0.2">
      <c r="A97" s="9"/>
      <c r="B97" s="9"/>
      <c r="C97" s="9"/>
      <c r="D97" s="9"/>
      <c r="E97" s="57"/>
      <c r="F97" s="9"/>
      <c r="G97" s="9"/>
      <c r="H97" s="9"/>
      <c r="I97" s="9"/>
    </row>
    <row r="98" spans="1:9" x14ac:dyDescent="0.2">
      <c r="A98" s="9"/>
      <c r="B98" s="9"/>
      <c r="C98" s="9"/>
      <c r="D98" s="9"/>
      <c r="E98" s="57"/>
      <c r="F98" s="9"/>
      <c r="G98" s="9"/>
      <c r="H98" s="9"/>
      <c r="I98" s="9"/>
    </row>
    <row r="99" spans="1:9" x14ac:dyDescent="0.2">
      <c r="A99" s="9"/>
      <c r="B99" s="9"/>
      <c r="C99" s="9"/>
      <c r="D99" s="9"/>
      <c r="E99" s="57"/>
      <c r="F99" s="9"/>
      <c r="G99" s="9"/>
      <c r="H99" s="9"/>
      <c r="I99" s="9"/>
    </row>
    <row r="100" spans="1:9" x14ac:dyDescent="0.2">
      <c r="A100" s="9"/>
      <c r="B100" s="9"/>
      <c r="C100" s="9"/>
      <c r="D100" s="9"/>
      <c r="E100" s="57"/>
      <c r="F100" s="9"/>
      <c r="G100" s="9"/>
      <c r="H100" s="9"/>
      <c r="I100" s="9"/>
    </row>
    <row r="101" spans="1:9" x14ac:dyDescent="0.2">
      <c r="A101" s="9"/>
      <c r="B101" s="9"/>
      <c r="C101" s="9"/>
      <c r="D101" s="9"/>
      <c r="E101" s="57"/>
      <c r="F101" s="9"/>
      <c r="G101" s="9"/>
      <c r="H101" s="9"/>
      <c r="I101" s="9"/>
    </row>
    <row r="102" spans="1:9" x14ac:dyDescent="0.2">
      <c r="A102" s="9"/>
      <c r="B102" s="9"/>
      <c r="C102" s="9"/>
      <c r="D102" s="9"/>
      <c r="E102" s="57"/>
      <c r="F102" s="9"/>
      <c r="G102" s="9"/>
      <c r="H102" s="9"/>
      <c r="I102" s="9"/>
    </row>
    <row r="103" spans="1:9" x14ac:dyDescent="0.2">
      <c r="A103" s="9"/>
      <c r="B103" s="9"/>
      <c r="C103" s="9"/>
      <c r="D103" s="9"/>
      <c r="E103" s="57"/>
      <c r="F103" s="9"/>
      <c r="G103" s="9"/>
      <c r="H103" s="9"/>
      <c r="I103" s="9"/>
    </row>
    <row r="104" spans="1:9" x14ac:dyDescent="0.2">
      <c r="A104" s="9"/>
      <c r="B104" s="9"/>
      <c r="C104" s="9"/>
      <c r="D104" s="9"/>
      <c r="E104" s="57"/>
      <c r="F104" s="9"/>
      <c r="G104" s="9"/>
      <c r="H104" s="9"/>
      <c r="I104" s="9"/>
    </row>
    <row r="105" spans="1:9" x14ac:dyDescent="0.2">
      <c r="A105" s="9"/>
      <c r="B105" s="9"/>
      <c r="C105" s="9"/>
      <c r="D105" s="9"/>
      <c r="E105" s="57"/>
      <c r="F105" s="9"/>
      <c r="G105" s="9"/>
      <c r="H105" s="9"/>
      <c r="I105" s="9"/>
    </row>
    <row r="106" spans="1:9" x14ac:dyDescent="0.2">
      <c r="A106" s="9"/>
      <c r="B106" s="9"/>
      <c r="C106" s="9"/>
      <c r="D106" s="9"/>
      <c r="E106" s="57"/>
      <c r="F106" s="9"/>
      <c r="G106" s="9"/>
      <c r="H106" s="9"/>
      <c r="I106" s="9"/>
    </row>
    <row r="107" spans="1:9" x14ac:dyDescent="0.2">
      <c r="A107" s="9"/>
      <c r="B107" s="9"/>
      <c r="C107" s="9"/>
      <c r="D107" s="9"/>
      <c r="E107" s="57"/>
      <c r="F107" s="9"/>
      <c r="G107" s="9"/>
      <c r="H107" s="9"/>
      <c r="I107" s="9"/>
    </row>
    <row r="108" spans="1:9" x14ac:dyDescent="0.2">
      <c r="A108" s="9"/>
      <c r="B108" s="9"/>
      <c r="C108" s="9"/>
      <c r="D108" s="9"/>
      <c r="E108" s="57"/>
      <c r="F108" s="9"/>
      <c r="G108" s="9"/>
      <c r="H108" s="9"/>
      <c r="I108" s="9"/>
    </row>
    <row r="109" spans="1:9" x14ac:dyDescent="0.2">
      <c r="A109" s="9"/>
      <c r="B109" s="9"/>
      <c r="C109" s="9"/>
      <c r="D109" s="9"/>
      <c r="E109" s="57"/>
      <c r="F109" s="9"/>
      <c r="G109" s="9"/>
      <c r="H109" s="9"/>
      <c r="I109" s="9"/>
    </row>
    <row r="110" spans="1:9" x14ac:dyDescent="0.2">
      <c r="A110" s="9"/>
      <c r="B110" s="9"/>
      <c r="C110" s="9"/>
      <c r="D110" s="9"/>
      <c r="E110" s="57"/>
      <c r="F110" s="9"/>
      <c r="G110" s="9"/>
      <c r="H110" s="9"/>
      <c r="I110" s="9"/>
    </row>
    <row r="111" spans="1:9" x14ac:dyDescent="0.2">
      <c r="A111" s="9"/>
      <c r="B111" s="9"/>
      <c r="C111" s="9"/>
      <c r="D111" s="9"/>
      <c r="E111" s="57"/>
      <c r="F111" s="9"/>
      <c r="G111" s="9"/>
      <c r="H111" s="9"/>
      <c r="I111" s="9"/>
    </row>
    <row r="112" spans="1:9" x14ac:dyDescent="0.2">
      <c r="A112" s="9"/>
      <c r="B112" s="9"/>
      <c r="C112" s="9"/>
      <c r="D112" s="9"/>
      <c r="E112" s="57"/>
      <c r="F112" s="9"/>
      <c r="G112" s="9"/>
      <c r="H112" s="9"/>
      <c r="I112" s="9"/>
    </row>
    <row r="113" spans="1:9" x14ac:dyDescent="0.2">
      <c r="A113" s="9"/>
      <c r="B113" s="9"/>
      <c r="C113" s="9"/>
      <c r="D113" s="9"/>
      <c r="E113" s="57"/>
      <c r="F113" s="9"/>
      <c r="G113" s="9"/>
      <c r="H113" s="9"/>
      <c r="I113" s="9"/>
    </row>
    <row r="114" spans="1:9" x14ac:dyDescent="0.2">
      <c r="A114" s="9"/>
      <c r="B114" s="9"/>
      <c r="C114" s="9"/>
      <c r="D114" s="9"/>
      <c r="E114" s="57"/>
      <c r="F114" s="9"/>
      <c r="G114" s="9"/>
      <c r="H114" s="9"/>
      <c r="I114" s="9"/>
    </row>
    <row r="115" spans="1:9" x14ac:dyDescent="0.2">
      <c r="A115" s="9"/>
      <c r="B115" s="9"/>
      <c r="C115" s="9"/>
      <c r="D115" s="9"/>
      <c r="E115" s="57"/>
      <c r="F115" s="9"/>
      <c r="G115" s="9"/>
      <c r="H115" s="9"/>
      <c r="I115" s="9"/>
    </row>
    <row r="116" spans="1:9" x14ac:dyDescent="0.2">
      <c r="A116" s="9"/>
      <c r="B116" s="9"/>
      <c r="C116" s="9"/>
      <c r="D116" s="9"/>
      <c r="E116" s="57"/>
      <c r="F116" s="9"/>
      <c r="G116" s="9"/>
      <c r="H116" s="9"/>
      <c r="I116" s="9"/>
    </row>
    <row r="117" spans="1:9" x14ac:dyDescent="0.2">
      <c r="A117" s="9"/>
      <c r="B117" s="9"/>
      <c r="C117" s="9"/>
      <c r="D117" s="9"/>
      <c r="E117" s="57"/>
      <c r="F117" s="9"/>
      <c r="G117" s="9"/>
      <c r="H117" s="9"/>
      <c r="I117" s="9"/>
    </row>
    <row r="118" spans="1:9" x14ac:dyDescent="0.2">
      <c r="A118" s="9"/>
      <c r="B118" s="9"/>
      <c r="C118" s="9"/>
      <c r="D118" s="9"/>
      <c r="E118" s="57"/>
      <c r="F118" s="9"/>
      <c r="G118" s="9"/>
      <c r="H118" s="9"/>
      <c r="I118" s="9"/>
    </row>
    <row r="119" spans="1:9" x14ac:dyDescent="0.2">
      <c r="A119" s="9"/>
      <c r="B119" s="9"/>
      <c r="C119" s="9"/>
      <c r="D119" s="9"/>
      <c r="E119" s="57"/>
      <c r="F119" s="9"/>
      <c r="G119" s="9"/>
      <c r="H119" s="9"/>
      <c r="I119" s="9"/>
    </row>
    <row r="120" spans="1:9" x14ac:dyDescent="0.2">
      <c r="A120" s="9"/>
      <c r="B120" s="9"/>
      <c r="C120" s="9"/>
      <c r="D120" s="9"/>
      <c r="E120" s="57"/>
      <c r="F120" s="9"/>
      <c r="G120" s="9"/>
      <c r="H120" s="9"/>
      <c r="I120" s="9"/>
    </row>
    <row r="121" spans="1:9" x14ac:dyDescent="0.2">
      <c r="A121" s="9"/>
      <c r="B121" s="9"/>
      <c r="C121" s="9"/>
      <c r="D121" s="9"/>
      <c r="E121" s="57"/>
      <c r="F121" s="9"/>
      <c r="G121" s="9"/>
      <c r="H121" s="9"/>
      <c r="I121" s="9"/>
    </row>
    <row r="122" spans="1:9" x14ac:dyDescent="0.2">
      <c r="A122" s="9"/>
      <c r="B122" s="9"/>
      <c r="C122" s="9"/>
      <c r="D122" s="9"/>
      <c r="E122" s="57"/>
      <c r="F122" s="9"/>
      <c r="G122" s="9"/>
      <c r="H122" s="9"/>
      <c r="I122" s="9"/>
    </row>
    <row r="123" spans="1:9" x14ac:dyDescent="0.2">
      <c r="A123" s="9"/>
      <c r="B123" s="9"/>
      <c r="C123" s="9"/>
      <c r="D123" s="9"/>
      <c r="E123" s="57"/>
      <c r="F123" s="9"/>
      <c r="G123" s="9"/>
      <c r="H123" s="9"/>
      <c r="I123" s="9"/>
    </row>
    <row r="124" spans="1:9" x14ac:dyDescent="0.2">
      <c r="A124" s="9"/>
      <c r="B124" s="9"/>
      <c r="C124" s="9"/>
      <c r="D124" s="9"/>
      <c r="E124" s="57"/>
      <c r="F124" s="9"/>
      <c r="G124" s="9"/>
      <c r="H124" s="9"/>
      <c r="I124" s="9"/>
    </row>
    <row r="125" spans="1:9" x14ac:dyDescent="0.2">
      <c r="A125" s="9"/>
      <c r="B125" s="9"/>
      <c r="C125" s="9"/>
      <c r="D125" s="9"/>
      <c r="E125" s="57"/>
      <c r="F125" s="9"/>
      <c r="G125" s="9"/>
      <c r="H125" s="9"/>
      <c r="I125" s="9"/>
    </row>
    <row r="126" spans="1:9" x14ac:dyDescent="0.2">
      <c r="A126" s="9"/>
      <c r="B126" s="9"/>
      <c r="C126" s="9"/>
      <c r="D126" s="9"/>
      <c r="E126" s="57"/>
      <c r="F126" s="9"/>
      <c r="G126" s="9"/>
      <c r="H126" s="9"/>
      <c r="I126" s="9"/>
    </row>
    <row r="127" spans="1:9" x14ac:dyDescent="0.2">
      <c r="A127" s="9"/>
      <c r="B127" s="9"/>
      <c r="C127" s="9"/>
      <c r="D127" s="9"/>
      <c r="E127" s="57"/>
      <c r="F127" s="9"/>
      <c r="G127" s="9"/>
      <c r="H127" s="9"/>
      <c r="I127" s="9"/>
    </row>
    <row r="128" spans="1:9" x14ac:dyDescent="0.2">
      <c r="A128" s="9"/>
      <c r="B128" s="9"/>
      <c r="C128" s="9"/>
      <c r="D128" s="9"/>
      <c r="E128" s="57"/>
      <c r="F128" s="9"/>
      <c r="G128" s="9"/>
      <c r="H128" s="9"/>
      <c r="I128" s="9"/>
    </row>
    <row r="129" spans="1:9" x14ac:dyDescent="0.2">
      <c r="A129" s="9"/>
      <c r="B129" s="9"/>
      <c r="C129" s="9"/>
      <c r="D129" s="9"/>
      <c r="E129" s="57"/>
      <c r="F129" s="9"/>
      <c r="G129" s="9"/>
      <c r="H129" s="9"/>
      <c r="I129" s="9"/>
    </row>
    <row r="130" spans="1:9" x14ac:dyDescent="0.2">
      <c r="A130" s="9"/>
      <c r="B130" s="9"/>
      <c r="C130" s="9"/>
      <c r="D130" s="9"/>
      <c r="E130" s="57"/>
      <c r="F130" s="9"/>
      <c r="G130" s="9"/>
      <c r="H130" s="9"/>
      <c r="I130" s="9"/>
    </row>
    <row r="131" spans="1:9" x14ac:dyDescent="0.2">
      <c r="A131" s="9"/>
      <c r="B131" s="9"/>
      <c r="C131" s="9"/>
      <c r="D131" s="9"/>
      <c r="E131" s="57"/>
      <c r="F131" s="9"/>
      <c r="G131" s="9"/>
      <c r="H131" s="9"/>
      <c r="I131" s="9"/>
    </row>
    <row r="132" spans="1:9" x14ac:dyDescent="0.2">
      <c r="A132" s="9"/>
      <c r="B132" s="9"/>
      <c r="C132" s="9"/>
      <c r="D132" s="9"/>
      <c r="E132" s="57"/>
      <c r="F132" s="9"/>
      <c r="G132" s="9"/>
      <c r="H132" s="9"/>
      <c r="I132" s="9"/>
    </row>
    <row r="133" spans="1:9" x14ac:dyDescent="0.2">
      <c r="A133" s="9"/>
      <c r="B133" s="9"/>
      <c r="C133" s="9"/>
      <c r="D133" s="9"/>
      <c r="E133" s="57"/>
      <c r="F133" s="9"/>
      <c r="G133" s="9"/>
      <c r="H133" s="9"/>
      <c r="I133" s="9"/>
    </row>
    <row r="134" spans="1:9" x14ac:dyDescent="0.2">
      <c r="A134" s="9"/>
      <c r="B134" s="9"/>
      <c r="C134" s="9"/>
      <c r="D134" s="9"/>
      <c r="E134" s="57"/>
      <c r="F134" s="9"/>
      <c r="G134" s="9"/>
      <c r="H134" s="9"/>
      <c r="I134" s="9"/>
    </row>
    <row r="135" spans="1:9" x14ac:dyDescent="0.2">
      <c r="A135" s="9"/>
      <c r="B135" s="9"/>
      <c r="C135" s="9"/>
      <c r="D135" s="9"/>
      <c r="E135" s="57"/>
      <c r="F135" s="9"/>
      <c r="G135" s="9"/>
      <c r="H135" s="9"/>
      <c r="I135" s="9"/>
    </row>
    <row r="136" spans="1:9" x14ac:dyDescent="0.2">
      <c r="A136" s="9"/>
      <c r="B136" s="9"/>
      <c r="C136" s="9"/>
      <c r="D136" s="9"/>
      <c r="E136" s="57"/>
      <c r="F136" s="9"/>
      <c r="G136" s="9"/>
      <c r="H136" s="9"/>
      <c r="I136" s="9"/>
    </row>
  </sheetData>
  <mergeCells count="4">
    <mergeCell ref="A3:A4"/>
    <mergeCell ref="B3:B4"/>
    <mergeCell ref="C3:J3"/>
    <mergeCell ref="A1:J1"/>
  </mergeCells>
  <conditionalFormatting sqref="K5:R31">
    <cfRule type="cellIs" dxfId="2" priority="1" operator="notEqual">
      <formula>B5</formula>
    </cfRule>
  </conditionalFormatting>
  <printOptions horizontalCentered="1"/>
  <pageMargins left="0.19685039370078741" right="0.19685039370078741" top="0.70866141732283472" bottom="0.19685039370078741" header="0.31496062992125984" footer="0.51181102362204722"/>
  <pageSetup paperSize="9" scale="94" firstPageNumber="34" orientation="landscape" useFirstPageNumber="1" r:id="rId1"/>
  <headerFooter alignWithMargins="0">
    <oddHeader>&amp;C&amp;"Arial,обычный"&amp;10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F103"/>
  <sheetViews>
    <sheetView topLeftCell="A25" zoomScaleNormal="100" workbookViewId="0">
      <selection activeCell="B28" sqref="B28:E28"/>
    </sheetView>
  </sheetViews>
  <sheetFormatPr defaultRowHeight="15" x14ac:dyDescent="0.25"/>
  <cols>
    <col min="1" max="1" width="44.28515625" customWidth="1"/>
    <col min="2" max="5" width="14.5703125" customWidth="1"/>
    <col min="7" max="10" width="12" customWidth="1"/>
  </cols>
  <sheetData>
    <row r="1" spans="1:5" x14ac:dyDescent="0.25">
      <c r="A1" s="536" t="s">
        <v>266</v>
      </c>
      <c r="B1" s="547"/>
      <c r="C1" s="547"/>
      <c r="D1" s="547"/>
      <c r="E1" s="547"/>
    </row>
    <row r="2" spans="1:5" x14ac:dyDescent="0.25">
      <c r="A2" s="536"/>
      <c r="B2" s="547"/>
      <c r="C2" s="547"/>
      <c r="D2" s="547"/>
      <c r="E2" s="547"/>
    </row>
    <row r="3" spans="1:5" ht="21.75" customHeight="1" x14ac:dyDescent="0.25">
      <c r="A3" s="538"/>
      <c r="B3" s="548" t="s">
        <v>350</v>
      </c>
      <c r="C3" s="548" t="s">
        <v>332</v>
      </c>
      <c r="D3" s="548" t="s">
        <v>176</v>
      </c>
      <c r="E3" s="548"/>
    </row>
    <row r="4" spans="1:5" ht="21.75" customHeight="1" x14ac:dyDescent="0.25">
      <c r="A4" s="539"/>
      <c r="B4" s="548"/>
      <c r="C4" s="548"/>
      <c r="D4" s="218" t="s">
        <v>350</v>
      </c>
      <c r="E4" s="381" t="s">
        <v>332</v>
      </c>
    </row>
    <row r="5" spans="1:5" ht="14.1" customHeight="1" x14ac:dyDescent="0.25">
      <c r="A5" s="185" t="s">
        <v>13</v>
      </c>
      <c r="B5" s="69">
        <v>161</v>
      </c>
      <c r="C5" s="69">
        <v>134</v>
      </c>
      <c r="D5" s="70">
        <v>11.2</v>
      </c>
      <c r="E5" s="70">
        <v>9</v>
      </c>
    </row>
    <row r="6" spans="1:5" ht="14.1" customHeight="1" x14ac:dyDescent="0.25">
      <c r="A6" s="186" t="s">
        <v>14</v>
      </c>
      <c r="B6" s="69">
        <v>37</v>
      </c>
      <c r="C6" s="69">
        <v>37</v>
      </c>
      <c r="D6" s="70">
        <v>10.4</v>
      </c>
      <c r="E6" s="70">
        <v>10.1</v>
      </c>
    </row>
    <row r="7" spans="1:5" ht="14.1" customHeight="1" x14ac:dyDescent="0.25">
      <c r="A7" s="187" t="s">
        <v>15</v>
      </c>
      <c r="B7" s="71">
        <v>0</v>
      </c>
      <c r="C7" s="71">
        <v>0</v>
      </c>
      <c r="D7" s="72">
        <v>0</v>
      </c>
      <c r="E7" s="72">
        <v>0</v>
      </c>
    </row>
    <row r="8" spans="1:5" ht="14.1" customHeight="1" x14ac:dyDescent="0.25">
      <c r="A8" s="187" t="s">
        <v>16</v>
      </c>
      <c r="B8" s="71">
        <v>0</v>
      </c>
      <c r="C8" s="71">
        <v>1</v>
      </c>
      <c r="D8" s="72">
        <v>0</v>
      </c>
      <c r="E8" s="72">
        <v>10</v>
      </c>
    </row>
    <row r="9" spans="1:5" ht="14.1" customHeight="1" x14ac:dyDescent="0.25">
      <c r="A9" s="187" t="s">
        <v>17</v>
      </c>
      <c r="B9" s="71">
        <v>1</v>
      </c>
      <c r="C9" s="71">
        <v>2</v>
      </c>
      <c r="D9" s="72">
        <v>9.9</v>
      </c>
      <c r="E9" s="72">
        <v>18</v>
      </c>
    </row>
    <row r="10" spans="1:5" ht="14.1" customHeight="1" x14ac:dyDescent="0.25">
      <c r="A10" s="187" t="s">
        <v>18</v>
      </c>
      <c r="B10" s="71">
        <v>1</v>
      </c>
      <c r="C10" s="71">
        <v>0</v>
      </c>
      <c r="D10" s="72">
        <v>5.2</v>
      </c>
      <c r="E10" s="72">
        <v>0</v>
      </c>
    </row>
    <row r="11" spans="1:5" ht="14.1" customHeight="1" x14ac:dyDescent="0.25">
      <c r="A11" s="187" t="s">
        <v>19</v>
      </c>
      <c r="B11" s="71">
        <v>0</v>
      </c>
      <c r="C11" s="71">
        <v>1</v>
      </c>
      <c r="D11" s="72">
        <v>0</v>
      </c>
      <c r="E11" s="72">
        <v>12.6</v>
      </c>
    </row>
    <row r="12" spans="1:5" ht="14.1" customHeight="1" x14ac:dyDescent="0.25">
      <c r="A12" s="187" t="s">
        <v>20</v>
      </c>
      <c r="B12" s="71">
        <v>0</v>
      </c>
      <c r="C12" s="71">
        <v>0</v>
      </c>
      <c r="D12" s="72">
        <v>0</v>
      </c>
      <c r="E12" s="72">
        <v>0</v>
      </c>
    </row>
    <row r="13" spans="1:5" ht="14.1" customHeight="1" x14ac:dyDescent="0.25">
      <c r="A13" s="188" t="s">
        <v>21</v>
      </c>
      <c r="B13" s="71">
        <v>0</v>
      </c>
      <c r="C13" s="71">
        <v>2</v>
      </c>
      <c r="D13" s="72">
        <v>0</v>
      </c>
      <c r="E13" s="72">
        <v>34.700000000000003</v>
      </c>
    </row>
    <row r="14" spans="1:5" ht="14.1" customHeight="1" x14ac:dyDescent="0.25">
      <c r="A14" s="187" t="s">
        <v>22</v>
      </c>
      <c r="B14" s="71">
        <v>1</v>
      </c>
      <c r="C14" s="71">
        <v>2</v>
      </c>
      <c r="D14" s="72">
        <v>10.9</v>
      </c>
      <c r="E14" s="72">
        <v>21.6</v>
      </c>
    </row>
    <row r="15" spans="1:5" ht="14.1" customHeight="1" x14ac:dyDescent="0.25">
      <c r="A15" s="187" t="s">
        <v>23</v>
      </c>
      <c r="B15" s="71">
        <v>0</v>
      </c>
      <c r="C15" s="71">
        <v>0</v>
      </c>
      <c r="D15" s="72">
        <v>0</v>
      </c>
      <c r="E15" s="72">
        <v>0</v>
      </c>
    </row>
    <row r="16" spans="1:5" ht="14.1" customHeight="1" x14ac:dyDescent="0.25">
      <c r="A16" s="187" t="s">
        <v>24</v>
      </c>
      <c r="B16" s="71">
        <v>5</v>
      </c>
      <c r="C16" s="71">
        <v>5</v>
      </c>
      <c r="D16" s="72">
        <v>6.3</v>
      </c>
      <c r="E16" s="72">
        <v>6.9</v>
      </c>
    </row>
    <row r="17" spans="1:5" ht="14.1" customHeight="1" x14ac:dyDescent="0.25">
      <c r="A17" s="187" t="s">
        <v>25</v>
      </c>
      <c r="B17" s="71">
        <v>2</v>
      </c>
      <c r="C17" s="71">
        <v>1</v>
      </c>
      <c r="D17" s="72">
        <v>34.799999999999997</v>
      </c>
      <c r="E17" s="72">
        <v>16.8</v>
      </c>
    </row>
    <row r="18" spans="1:5" ht="14.1" customHeight="1" x14ac:dyDescent="0.25">
      <c r="A18" s="188" t="s">
        <v>26</v>
      </c>
      <c r="B18" s="71">
        <v>0</v>
      </c>
      <c r="C18" s="71">
        <v>0</v>
      </c>
      <c r="D18" s="72">
        <v>0</v>
      </c>
      <c r="E18" s="72">
        <v>0</v>
      </c>
    </row>
    <row r="19" spans="1:5" ht="14.1" customHeight="1" x14ac:dyDescent="0.25">
      <c r="A19" s="187" t="s">
        <v>27</v>
      </c>
      <c r="B19" s="71">
        <v>2</v>
      </c>
      <c r="C19" s="71">
        <v>2</v>
      </c>
      <c r="D19" s="72">
        <v>30.6</v>
      </c>
      <c r="E19" s="72">
        <v>28.3</v>
      </c>
    </row>
    <row r="20" spans="1:5" ht="14.1" customHeight="1" x14ac:dyDescent="0.25">
      <c r="A20" s="187" t="s">
        <v>28</v>
      </c>
      <c r="B20" s="71">
        <v>0</v>
      </c>
      <c r="C20" s="71">
        <v>0</v>
      </c>
      <c r="D20" s="72">
        <v>0</v>
      </c>
      <c r="E20" s="72">
        <v>0</v>
      </c>
    </row>
    <row r="21" spans="1:5" ht="14.1" customHeight="1" x14ac:dyDescent="0.25">
      <c r="A21" s="187" t="s">
        <v>29</v>
      </c>
      <c r="B21" s="71">
        <v>1</v>
      </c>
      <c r="C21" s="71">
        <v>2</v>
      </c>
      <c r="D21" s="72">
        <v>9.9</v>
      </c>
      <c r="E21" s="72">
        <v>18.7</v>
      </c>
    </row>
    <row r="22" spans="1:5" ht="14.1" customHeight="1" x14ac:dyDescent="0.25">
      <c r="A22" s="187" t="s">
        <v>30</v>
      </c>
      <c r="B22" s="71">
        <v>1</v>
      </c>
      <c r="C22" s="71">
        <v>5</v>
      </c>
      <c r="D22" s="72">
        <v>9.3000000000000007</v>
      </c>
      <c r="E22" s="72">
        <v>44.5</v>
      </c>
    </row>
    <row r="23" spans="1:5" ht="14.1" customHeight="1" x14ac:dyDescent="0.25">
      <c r="A23" s="187" t="s">
        <v>31</v>
      </c>
      <c r="B23" s="71">
        <v>3</v>
      </c>
      <c r="C23" s="71">
        <v>1</v>
      </c>
      <c r="D23" s="72">
        <v>28.2</v>
      </c>
      <c r="E23" s="72">
        <v>8.9</v>
      </c>
    </row>
    <row r="24" spans="1:5" ht="14.1" customHeight="1" x14ac:dyDescent="0.25">
      <c r="A24" s="187" t="s">
        <v>32</v>
      </c>
      <c r="B24" s="71">
        <v>20</v>
      </c>
      <c r="C24" s="71">
        <v>13</v>
      </c>
      <c r="D24" s="72">
        <v>15.9</v>
      </c>
      <c r="E24" s="72">
        <v>9.6</v>
      </c>
    </row>
    <row r="25" spans="1:5" ht="14.1" customHeight="1" x14ac:dyDescent="0.25">
      <c r="A25" s="189" t="s">
        <v>33</v>
      </c>
      <c r="B25" s="69">
        <v>24</v>
      </c>
      <c r="C25" s="69">
        <v>16</v>
      </c>
      <c r="D25" s="70">
        <v>18.899999999999999</v>
      </c>
      <c r="E25" s="70">
        <v>12</v>
      </c>
    </row>
    <row r="26" spans="1:5" ht="14.1" customHeight="1" x14ac:dyDescent="0.25">
      <c r="A26" s="187" t="s">
        <v>34</v>
      </c>
      <c r="B26" s="71">
        <v>1</v>
      </c>
      <c r="C26" s="71">
        <v>0</v>
      </c>
      <c r="D26" s="72">
        <v>19.3</v>
      </c>
      <c r="E26" s="72">
        <v>0</v>
      </c>
    </row>
    <row r="27" spans="1:5" ht="14.1" customHeight="1" x14ac:dyDescent="0.25">
      <c r="A27" s="187" t="s">
        <v>35</v>
      </c>
      <c r="B27" s="71">
        <v>1</v>
      </c>
      <c r="C27" s="71">
        <v>1</v>
      </c>
      <c r="D27" s="72">
        <v>13.2</v>
      </c>
      <c r="E27" s="72">
        <v>12.6</v>
      </c>
    </row>
    <row r="28" spans="1:5" ht="14.1" customHeight="1" x14ac:dyDescent="0.25">
      <c r="A28" s="187" t="s">
        <v>36</v>
      </c>
      <c r="B28" s="71">
        <v>0</v>
      </c>
      <c r="C28" s="71">
        <v>0</v>
      </c>
      <c r="D28" s="72">
        <v>0</v>
      </c>
      <c r="E28" s="72">
        <v>0</v>
      </c>
    </row>
    <row r="29" spans="1:5" ht="14.1" customHeight="1" x14ac:dyDescent="0.25">
      <c r="A29" s="187" t="s">
        <v>37</v>
      </c>
      <c r="B29" s="71">
        <v>0</v>
      </c>
      <c r="C29" s="71">
        <v>0</v>
      </c>
      <c r="D29" s="72">
        <v>0</v>
      </c>
      <c r="E29" s="72">
        <v>0</v>
      </c>
    </row>
    <row r="30" spans="1:5" ht="14.1" customHeight="1" x14ac:dyDescent="0.25">
      <c r="A30" s="190" t="s">
        <v>285</v>
      </c>
      <c r="B30" s="71">
        <v>0</v>
      </c>
      <c r="C30" s="71">
        <v>0</v>
      </c>
      <c r="D30" s="72">
        <v>0</v>
      </c>
      <c r="E30" s="72">
        <v>0</v>
      </c>
    </row>
    <row r="31" spans="1:5" ht="14.1" customHeight="1" x14ac:dyDescent="0.25">
      <c r="A31" s="187" t="s">
        <v>38</v>
      </c>
      <c r="B31" s="71">
        <v>1</v>
      </c>
      <c r="C31" s="71">
        <v>0</v>
      </c>
      <c r="D31" s="72">
        <v>9.3000000000000007</v>
      </c>
      <c r="E31" s="72">
        <v>0</v>
      </c>
    </row>
    <row r="32" spans="1:5" ht="14.1" customHeight="1" x14ac:dyDescent="0.25">
      <c r="A32" s="187" t="s">
        <v>39</v>
      </c>
      <c r="B32" s="71">
        <v>2</v>
      </c>
      <c r="C32" s="71">
        <v>2</v>
      </c>
      <c r="D32" s="72">
        <v>21.6</v>
      </c>
      <c r="E32" s="72">
        <v>21.5</v>
      </c>
    </row>
    <row r="33" spans="1:6" ht="14.1" customHeight="1" x14ac:dyDescent="0.25">
      <c r="A33" s="187" t="s">
        <v>40</v>
      </c>
      <c r="B33" s="71">
        <v>2</v>
      </c>
      <c r="C33" s="71">
        <v>2</v>
      </c>
      <c r="D33" s="72">
        <v>15</v>
      </c>
      <c r="E33" s="72">
        <v>14.8</v>
      </c>
    </row>
    <row r="34" spans="1:6" ht="14.1" customHeight="1" x14ac:dyDescent="0.25">
      <c r="A34" s="187" t="s">
        <v>41</v>
      </c>
      <c r="B34" s="71">
        <v>1</v>
      </c>
      <c r="C34" s="71">
        <v>0</v>
      </c>
      <c r="D34" s="72">
        <v>15.4</v>
      </c>
      <c r="E34" s="72">
        <v>0</v>
      </c>
    </row>
    <row r="35" spans="1:6" ht="14.1" customHeight="1" x14ac:dyDescent="0.25">
      <c r="A35" s="187" t="s">
        <v>42</v>
      </c>
      <c r="B35" s="71">
        <v>0</v>
      </c>
      <c r="C35" s="71">
        <v>0</v>
      </c>
      <c r="D35" s="72">
        <v>0</v>
      </c>
      <c r="E35" s="72">
        <v>0</v>
      </c>
    </row>
    <row r="36" spans="1:6" ht="14.1" customHeight="1" x14ac:dyDescent="0.25">
      <c r="A36" s="187" t="s">
        <v>43</v>
      </c>
      <c r="B36" s="71">
        <v>3</v>
      </c>
      <c r="C36" s="71">
        <v>3</v>
      </c>
      <c r="D36" s="72">
        <v>60.5</v>
      </c>
      <c r="E36" s="72">
        <v>56.6</v>
      </c>
    </row>
    <row r="37" spans="1:6" ht="14.1" customHeight="1" x14ac:dyDescent="0.25">
      <c r="A37" s="187" t="s">
        <v>44</v>
      </c>
      <c r="B37" s="71">
        <v>13</v>
      </c>
      <c r="C37" s="71">
        <v>8</v>
      </c>
      <c r="D37" s="72">
        <v>23.5</v>
      </c>
      <c r="E37" s="72">
        <v>13.6</v>
      </c>
    </row>
    <row r="38" spans="1:6" ht="14.1" customHeight="1" x14ac:dyDescent="0.25">
      <c r="A38" s="191" t="s">
        <v>45</v>
      </c>
      <c r="B38" s="307">
        <v>18</v>
      </c>
      <c r="C38" s="307">
        <v>14</v>
      </c>
      <c r="D38" s="309">
        <v>11.5</v>
      </c>
      <c r="E38" s="309">
        <v>8.6999999999999993</v>
      </c>
      <c r="F38" s="308"/>
    </row>
    <row r="39" spans="1:6" ht="14.1" customHeight="1" x14ac:dyDescent="0.25">
      <c r="A39" s="187" t="s">
        <v>46</v>
      </c>
      <c r="B39" s="71">
        <v>1</v>
      </c>
      <c r="C39" s="71">
        <v>0</v>
      </c>
      <c r="D39" s="72">
        <v>22.6</v>
      </c>
      <c r="E39" s="72">
        <v>0</v>
      </c>
    </row>
    <row r="40" spans="1:6" ht="14.1" customHeight="1" x14ac:dyDescent="0.25">
      <c r="A40" s="187" t="s">
        <v>47</v>
      </c>
      <c r="B40" s="71">
        <v>0</v>
      </c>
      <c r="C40" s="71">
        <v>0</v>
      </c>
      <c r="D40" s="72">
        <v>0</v>
      </c>
      <c r="E40" s="72">
        <v>0</v>
      </c>
    </row>
    <row r="41" spans="1:6" ht="14.1" customHeight="1" x14ac:dyDescent="0.25">
      <c r="A41" s="187" t="s">
        <v>200</v>
      </c>
      <c r="B41" s="71">
        <v>5</v>
      </c>
      <c r="C41" s="71">
        <v>2</v>
      </c>
      <c r="D41" s="72">
        <v>26.6</v>
      </c>
      <c r="E41" s="72">
        <v>10.5</v>
      </c>
    </row>
    <row r="42" spans="1:6" ht="14.1" customHeight="1" x14ac:dyDescent="0.25">
      <c r="A42" s="187" t="s">
        <v>48</v>
      </c>
      <c r="B42" s="71">
        <v>2</v>
      </c>
      <c r="C42" s="71">
        <v>2</v>
      </c>
      <c r="D42" s="72">
        <v>3.4</v>
      </c>
      <c r="E42" s="72">
        <v>3.3</v>
      </c>
    </row>
    <row r="43" spans="1:6" ht="14.1" customHeight="1" x14ac:dyDescent="0.25">
      <c r="A43" s="187" t="s">
        <v>49</v>
      </c>
      <c r="B43" s="71">
        <v>4</v>
      </c>
      <c r="C43" s="71">
        <v>1</v>
      </c>
      <c r="D43" s="72">
        <v>36.5</v>
      </c>
      <c r="E43" s="72">
        <v>9.1</v>
      </c>
    </row>
    <row r="44" spans="1:6" ht="14.1" customHeight="1" x14ac:dyDescent="0.25">
      <c r="A44" s="187" t="s">
        <v>50</v>
      </c>
      <c r="B44" s="71">
        <v>5</v>
      </c>
      <c r="C44" s="71">
        <v>4</v>
      </c>
      <c r="D44" s="72">
        <v>25.4</v>
      </c>
      <c r="E44" s="72">
        <v>19.100000000000001</v>
      </c>
    </row>
    <row r="45" spans="1:6" ht="14.1" customHeight="1" x14ac:dyDescent="0.25">
      <c r="A45" s="187" t="s">
        <v>51</v>
      </c>
      <c r="B45" s="71">
        <v>1</v>
      </c>
      <c r="C45" s="71">
        <v>5</v>
      </c>
      <c r="D45" s="72">
        <v>2.7</v>
      </c>
      <c r="E45" s="72">
        <v>13.3</v>
      </c>
    </row>
    <row r="46" spans="1:6" ht="14.1" customHeight="1" x14ac:dyDescent="0.25">
      <c r="A46" s="187" t="s">
        <v>202</v>
      </c>
      <c r="B46" s="71">
        <v>0</v>
      </c>
      <c r="C46" s="71">
        <v>0</v>
      </c>
      <c r="D46" s="72">
        <v>0</v>
      </c>
      <c r="E46" s="72">
        <v>0</v>
      </c>
    </row>
    <row r="47" spans="1:6" ht="14.1" customHeight="1" x14ac:dyDescent="0.25">
      <c r="A47" s="192" t="s">
        <v>52</v>
      </c>
      <c r="B47" s="69">
        <v>6</v>
      </c>
      <c r="C47" s="69">
        <v>12</v>
      </c>
      <c r="D47" s="70">
        <v>4.4000000000000004</v>
      </c>
      <c r="E47" s="70">
        <v>8.9</v>
      </c>
    </row>
    <row r="48" spans="1:6" ht="14.1" customHeight="1" x14ac:dyDescent="0.25">
      <c r="A48" s="187" t="s">
        <v>53</v>
      </c>
      <c r="B48" s="71">
        <v>2</v>
      </c>
      <c r="C48" s="71">
        <v>6</v>
      </c>
      <c r="D48" s="72">
        <v>4.3</v>
      </c>
      <c r="E48" s="72">
        <v>13.1</v>
      </c>
    </row>
    <row r="49" spans="1:5" ht="14.1" customHeight="1" x14ac:dyDescent="0.25">
      <c r="A49" s="187" t="s">
        <v>54</v>
      </c>
      <c r="B49" s="71">
        <v>0</v>
      </c>
      <c r="C49" s="71">
        <v>0</v>
      </c>
      <c r="D49" s="72">
        <v>0</v>
      </c>
      <c r="E49" s="72">
        <v>0</v>
      </c>
    </row>
    <row r="50" spans="1:5" ht="14.1" customHeight="1" x14ac:dyDescent="0.25">
      <c r="A50" s="187" t="s">
        <v>55</v>
      </c>
      <c r="B50" s="71">
        <v>0</v>
      </c>
      <c r="C50" s="71">
        <v>0</v>
      </c>
      <c r="D50" s="72">
        <v>0</v>
      </c>
      <c r="E50" s="72">
        <v>0</v>
      </c>
    </row>
    <row r="51" spans="1:5" ht="14.1" customHeight="1" x14ac:dyDescent="0.25">
      <c r="A51" s="187" t="s">
        <v>56</v>
      </c>
      <c r="B51" s="71">
        <v>0</v>
      </c>
      <c r="C51" s="71">
        <v>0</v>
      </c>
      <c r="D51" s="72">
        <v>0</v>
      </c>
      <c r="E51" s="72">
        <v>0</v>
      </c>
    </row>
    <row r="52" spans="1:5" ht="14.1" customHeight="1" x14ac:dyDescent="0.25">
      <c r="A52" s="187" t="s">
        <v>57</v>
      </c>
      <c r="B52" s="71">
        <v>1</v>
      </c>
      <c r="C52" s="71">
        <v>2</v>
      </c>
      <c r="D52" s="72">
        <v>12.2</v>
      </c>
      <c r="E52" s="72">
        <v>23.3</v>
      </c>
    </row>
    <row r="53" spans="1:5" ht="14.1" customHeight="1" x14ac:dyDescent="0.25">
      <c r="A53" s="187" t="s">
        <v>58</v>
      </c>
      <c r="B53" s="71">
        <v>2</v>
      </c>
      <c r="C53" s="71">
        <v>1</v>
      </c>
      <c r="D53" s="72">
        <v>6.7</v>
      </c>
      <c r="E53" s="72">
        <v>3.4</v>
      </c>
    </row>
    <row r="54" spans="1:5" ht="14.1" customHeight="1" x14ac:dyDescent="0.25">
      <c r="A54" s="187" t="s">
        <v>59</v>
      </c>
      <c r="B54" s="71">
        <v>1</v>
      </c>
      <c r="C54" s="71">
        <v>3</v>
      </c>
      <c r="D54" s="72">
        <v>3.6</v>
      </c>
      <c r="E54" s="72">
        <v>10.7</v>
      </c>
    </row>
    <row r="55" spans="1:5" ht="14.1" customHeight="1" x14ac:dyDescent="0.25">
      <c r="A55" s="186" t="s">
        <v>60</v>
      </c>
      <c r="B55" s="69">
        <v>32</v>
      </c>
      <c r="C55" s="69">
        <v>16</v>
      </c>
      <c r="D55" s="70">
        <v>11.9</v>
      </c>
      <c r="E55" s="70">
        <v>5.7</v>
      </c>
    </row>
    <row r="56" spans="1:5" ht="14.1" customHeight="1" x14ac:dyDescent="0.25">
      <c r="A56" s="187" t="s">
        <v>61</v>
      </c>
      <c r="B56" s="71">
        <v>7</v>
      </c>
      <c r="C56" s="71">
        <v>3</v>
      </c>
      <c r="D56" s="72">
        <v>17.100000000000001</v>
      </c>
      <c r="E56" s="72">
        <v>7.2</v>
      </c>
    </row>
    <row r="57" spans="1:5" ht="14.1" customHeight="1" x14ac:dyDescent="0.25">
      <c r="A57" s="187" t="s">
        <v>62</v>
      </c>
      <c r="B57" s="71">
        <v>1</v>
      </c>
      <c r="C57" s="71">
        <v>0</v>
      </c>
      <c r="D57" s="72">
        <v>15.1</v>
      </c>
      <c r="E57" s="72">
        <v>0</v>
      </c>
    </row>
    <row r="58" spans="1:5" ht="14.1" customHeight="1" x14ac:dyDescent="0.25">
      <c r="A58" s="187" t="s">
        <v>63</v>
      </c>
      <c r="B58" s="71">
        <v>0</v>
      </c>
      <c r="C58" s="71">
        <v>0</v>
      </c>
      <c r="D58" s="72">
        <v>0</v>
      </c>
      <c r="E58" s="72">
        <v>0</v>
      </c>
    </row>
    <row r="59" spans="1:5" ht="14.1" customHeight="1" x14ac:dyDescent="0.25">
      <c r="A59" s="187" t="s">
        <v>64</v>
      </c>
      <c r="B59" s="71">
        <v>1</v>
      </c>
      <c r="C59" s="71">
        <v>2</v>
      </c>
      <c r="D59" s="72">
        <v>2.4</v>
      </c>
      <c r="E59" s="72">
        <v>4.7</v>
      </c>
    </row>
    <row r="60" spans="1:5" ht="14.1" customHeight="1" x14ac:dyDescent="0.25">
      <c r="A60" s="187" t="s">
        <v>65</v>
      </c>
      <c r="B60" s="71">
        <v>2</v>
      </c>
      <c r="C60" s="71">
        <v>3</v>
      </c>
      <c r="D60" s="72">
        <v>13.8</v>
      </c>
      <c r="E60" s="72">
        <v>20.6</v>
      </c>
    </row>
    <row r="61" spans="1:5" ht="14.1" customHeight="1" x14ac:dyDescent="0.25">
      <c r="A61" s="187" t="s">
        <v>66</v>
      </c>
      <c r="B61" s="71">
        <v>1</v>
      </c>
      <c r="C61" s="71">
        <v>1</v>
      </c>
      <c r="D61" s="72">
        <v>8.8000000000000007</v>
      </c>
      <c r="E61" s="72">
        <v>8.6</v>
      </c>
    </row>
    <row r="62" spans="1:5" ht="14.1" customHeight="1" x14ac:dyDescent="0.25">
      <c r="A62" s="187" t="s">
        <v>67</v>
      </c>
      <c r="B62" s="71">
        <v>2</v>
      </c>
      <c r="C62" s="71">
        <v>3</v>
      </c>
      <c r="D62" s="72">
        <v>7.9</v>
      </c>
      <c r="E62" s="72">
        <v>11.3</v>
      </c>
    </row>
    <row r="63" spans="1:5" ht="14.1" customHeight="1" x14ac:dyDescent="0.25">
      <c r="A63" s="187" t="s">
        <v>68</v>
      </c>
      <c r="B63" s="71">
        <v>4</v>
      </c>
      <c r="C63" s="71">
        <v>1</v>
      </c>
      <c r="D63" s="72">
        <v>37.799999999999997</v>
      </c>
      <c r="E63" s="72">
        <v>8.9</v>
      </c>
    </row>
    <row r="64" spans="1:5" ht="14.1" customHeight="1" x14ac:dyDescent="0.25">
      <c r="A64" s="187" t="s">
        <v>69</v>
      </c>
      <c r="B64" s="71">
        <v>1</v>
      </c>
      <c r="C64" s="71">
        <v>1</v>
      </c>
      <c r="D64" s="72">
        <v>3.6</v>
      </c>
      <c r="E64" s="72">
        <v>3.5</v>
      </c>
    </row>
    <row r="65" spans="1:5" ht="14.1" customHeight="1" x14ac:dyDescent="0.25">
      <c r="A65" s="187" t="s">
        <v>70</v>
      </c>
      <c r="B65" s="71">
        <v>1</v>
      </c>
      <c r="C65" s="71">
        <v>0</v>
      </c>
      <c r="D65" s="72">
        <v>5.4</v>
      </c>
      <c r="E65" s="72">
        <v>0</v>
      </c>
    </row>
    <row r="66" spans="1:5" ht="14.1" customHeight="1" x14ac:dyDescent="0.25">
      <c r="A66" s="187" t="s">
        <v>71</v>
      </c>
      <c r="B66" s="71">
        <v>1</v>
      </c>
      <c r="C66" s="71">
        <v>0</v>
      </c>
      <c r="D66" s="72">
        <v>10.4</v>
      </c>
      <c r="E66" s="72">
        <v>0</v>
      </c>
    </row>
    <row r="67" spans="1:5" ht="14.1" customHeight="1" x14ac:dyDescent="0.25">
      <c r="A67" s="187" t="s">
        <v>72</v>
      </c>
      <c r="B67" s="71">
        <v>4</v>
      </c>
      <c r="C67" s="71">
        <v>0</v>
      </c>
      <c r="D67" s="72">
        <v>14.4</v>
      </c>
      <c r="E67" s="72">
        <v>0</v>
      </c>
    </row>
    <row r="68" spans="1:5" ht="14.1" customHeight="1" x14ac:dyDescent="0.25">
      <c r="A68" s="188" t="s">
        <v>73</v>
      </c>
      <c r="B68" s="71">
        <v>3</v>
      </c>
      <c r="C68" s="71">
        <v>1</v>
      </c>
      <c r="D68" s="72">
        <v>16.100000000000001</v>
      </c>
      <c r="E68" s="72">
        <v>5</v>
      </c>
    </row>
    <row r="69" spans="1:5" ht="14.1" customHeight="1" x14ac:dyDescent="0.25">
      <c r="A69" s="187" t="s">
        <v>74</v>
      </c>
      <c r="B69" s="71">
        <v>4</v>
      </c>
      <c r="C69" s="71">
        <v>1</v>
      </c>
      <c r="D69" s="72">
        <v>38.799999999999997</v>
      </c>
      <c r="E69" s="72">
        <v>9.1999999999999993</v>
      </c>
    </row>
    <row r="70" spans="1:5" ht="14.1" customHeight="1" x14ac:dyDescent="0.25">
      <c r="A70" s="191" t="s">
        <v>75</v>
      </c>
      <c r="B70" s="69">
        <v>10</v>
      </c>
      <c r="C70" s="69">
        <v>9</v>
      </c>
      <c r="D70" s="70">
        <v>7.6</v>
      </c>
      <c r="E70" s="70">
        <v>6.7</v>
      </c>
    </row>
    <row r="71" spans="1:5" ht="14.1" customHeight="1" x14ac:dyDescent="0.25">
      <c r="A71" s="187" t="s">
        <v>76</v>
      </c>
      <c r="B71" s="71">
        <v>2</v>
      </c>
      <c r="C71" s="71">
        <v>2</v>
      </c>
      <c r="D71" s="72">
        <v>26.9</v>
      </c>
      <c r="E71" s="72">
        <v>26.2</v>
      </c>
    </row>
    <row r="72" spans="1:5" ht="14.1" customHeight="1" x14ac:dyDescent="0.25">
      <c r="A72" s="187" t="s">
        <v>77</v>
      </c>
      <c r="B72" s="71">
        <v>4</v>
      </c>
      <c r="C72" s="71">
        <v>4</v>
      </c>
      <c r="D72" s="72">
        <v>9.1</v>
      </c>
      <c r="E72" s="72">
        <v>8.6999999999999993</v>
      </c>
    </row>
    <row r="73" spans="1:5" ht="14.1" customHeight="1" x14ac:dyDescent="0.25">
      <c r="A73" s="187" t="s">
        <v>78</v>
      </c>
      <c r="B73" s="71">
        <v>2</v>
      </c>
      <c r="C73" s="71">
        <v>1</v>
      </c>
      <c r="D73" s="72">
        <v>4.3</v>
      </c>
      <c r="E73" s="72">
        <v>2.1</v>
      </c>
    </row>
    <row r="74" spans="1:5" ht="14.1" customHeight="1" x14ac:dyDescent="0.25">
      <c r="A74" s="187" t="s">
        <v>79</v>
      </c>
      <c r="B74" s="71">
        <v>0</v>
      </c>
      <c r="C74" s="71">
        <v>1</v>
      </c>
      <c r="D74" s="72">
        <v>0</v>
      </c>
      <c r="E74" s="72">
        <v>4.8</v>
      </c>
    </row>
    <row r="75" spans="1:5" ht="14.1" customHeight="1" x14ac:dyDescent="0.25">
      <c r="A75" s="187" t="s">
        <v>80</v>
      </c>
      <c r="B75" s="71">
        <v>1</v>
      </c>
      <c r="C75" s="71">
        <v>0</v>
      </c>
      <c r="D75" s="72">
        <v>14.2</v>
      </c>
      <c r="E75" s="72">
        <v>0</v>
      </c>
    </row>
    <row r="76" spans="1:5" ht="14.1" customHeight="1" x14ac:dyDescent="0.25">
      <c r="A76" s="190" t="s">
        <v>286</v>
      </c>
      <c r="B76" s="71">
        <v>1</v>
      </c>
      <c r="C76" s="71">
        <v>0</v>
      </c>
      <c r="D76" s="72">
        <v>5.3</v>
      </c>
      <c r="E76" s="72">
        <v>0</v>
      </c>
    </row>
    <row r="77" spans="1:5" ht="14.1" customHeight="1" x14ac:dyDescent="0.25">
      <c r="A77" s="187" t="s">
        <v>81</v>
      </c>
      <c r="B77" s="71">
        <v>2</v>
      </c>
      <c r="C77" s="71">
        <v>2</v>
      </c>
      <c r="D77" s="72">
        <v>6</v>
      </c>
      <c r="E77" s="72">
        <v>5.8</v>
      </c>
    </row>
    <row r="78" spans="1:5" ht="14.1" customHeight="1" x14ac:dyDescent="0.25">
      <c r="A78" s="186" t="s">
        <v>82</v>
      </c>
      <c r="B78" s="69">
        <v>18</v>
      </c>
      <c r="C78" s="69">
        <v>14</v>
      </c>
      <c r="D78" s="70">
        <v>10.6</v>
      </c>
      <c r="E78" s="70">
        <v>7.9</v>
      </c>
    </row>
    <row r="79" spans="1:5" ht="14.1" customHeight="1" x14ac:dyDescent="0.25">
      <c r="A79" s="187" t="s">
        <v>83</v>
      </c>
      <c r="B79" s="71">
        <v>0</v>
      </c>
      <c r="C79" s="71">
        <v>0</v>
      </c>
      <c r="D79" s="72">
        <v>0</v>
      </c>
      <c r="E79" s="72">
        <v>0</v>
      </c>
    </row>
    <row r="80" spans="1:5" ht="14.1" customHeight="1" x14ac:dyDescent="0.25">
      <c r="A80" s="187" t="s">
        <v>85</v>
      </c>
      <c r="B80" s="71">
        <v>2</v>
      </c>
      <c r="C80" s="71">
        <v>1</v>
      </c>
      <c r="D80" s="72">
        <v>30.1</v>
      </c>
      <c r="E80" s="72">
        <v>16.5</v>
      </c>
    </row>
    <row r="81" spans="1:5" ht="14.1" customHeight="1" x14ac:dyDescent="0.25">
      <c r="A81" s="187" t="s">
        <v>86</v>
      </c>
      <c r="B81" s="71">
        <v>0</v>
      </c>
      <c r="C81" s="71">
        <v>0</v>
      </c>
      <c r="D81" s="72">
        <v>0</v>
      </c>
      <c r="E81" s="72">
        <v>0</v>
      </c>
    </row>
    <row r="82" spans="1:5" ht="14.1" customHeight="1" x14ac:dyDescent="0.25">
      <c r="A82" s="187" t="s">
        <v>87</v>
      </c>
      <c r="B82" s="71">
        <v>2</v>
      </c>
      <c r="C82" s="71">
        <v>4</v>
      </c>
      <c r="D82" s="72">
        <v>10.1</v>
      </c>
      <c r="E82" s="72">
        <v>19</v>
      </c>
    </row>
    <row r="83" spans="1:5" ht="14.1" customHeight="1" x14ac:dyDescent="0.25">
      <c r="A83" s="187" t="s">
        <v>89</v>
      </c>
      <c r="B83" s="71">
        <v>5</v>
      </c>
      <c r="C83" s="71">
        <v>3</v>
      </c>
      <c r="D83" s="72">
        <v>17.2</v>
      </c>
      <c r="E83" s="72">
        <v>9.9</v>
      </c>
    </row>
    <row r="84" spans="1:5" ht="14.1" customHeight="1" x14ac:dyDescent="0.25">
      <c r="A84" s="187" t="s">
        <v>90</v>
      </c>
      <c r="B84" s="71">
        <v>2</v>
      </c>
      <c r="C84" s="71">
        <v>0</v>
      </c>
      <c r="D84" s="72">
        <v>7.4</v>
      </c>
      <c r="E84" s="72">
        <v>0</v>
      </c>
    </row>
    <row r="85" spans="1:5" ht="14.1" customHeight="1" x14ac:dyDescent="0.25">
      <c r="A85" s="187" t="s">
        <v>91</v>
      </c>
      <c r="B85" s="71">
        <v>2</v>
      </c>
      <c r="C85" s="71">
        <v>3</v>
      </c>
      <c r="D85" s="72">
        <v>8.8000000000000007</v>
      </c>
      <c r="E85" s="72">
        <v>12.5</v>
      </c>
    </row>
    <row r="86" spans="1:5" ht="14.1" customHeight="1" x14ac:dyDescent="0.25">
      <c r="A86" s="187" t="s">
        <v>92</v>
      </c>
      <c r="B86" s="71">
        <v>3</v>
      </c>
      <c r="C86" s="71">
        <v>2</v>
      </c>
      <c r="D86" s="72">
        <v>10.4</v>
      </c>
      <c r="E86" s="72">
        <v>6.7</v>
      </c>
    </row>
    <row r="87" spans="1:5" ht="14.1" customHeight="1" x14ac:dyDescent="0.25">
      <c r="A87" s="187" t="s">
        <v>93</v>
      </c>
      <c r="B87" s="71">
        <v>0</v>
      </c>
      <c r="C87" s="71">
        <v>1</v>
      </c>
      <c r="D87" s="72">
        <v>0</v>
      </c>
      <c r="E87" s="72">
        <v>5.3</v>
      </c>
    </row>
    <row r="88" spans="1:5" ht="14.1" customHeight="1" x14ac:dyDescent="0.25">
      <c r="A88" s="187" t="s">
        <v>94</v>
      </c>
      <c r="B88" s="71">
        <v>2</v>
      </c>
      <c r="C88" s="71">
        <v>0</v>
      </c>
      <c r="D88" s="72">
        <v>20.100000000000001</v>
      </c>
      <c r="E88" s="72">
        <v>0</v>
      </c>
    </row>
    <row r="89" spans="1:5" ht="14.1" customHeight="1" x14ac:dyDescent="0.25">
      <c r="A89" s="191" t="s">
        <v>95</v>
      </c>
      <c r="B89" s="69">
        <v>16</v>
      </c>
      <c r="C89" s="69">
        <v>16</v>
      </c>
      <c r="D89" s="70">
        <v>17.8</v>
      </c>
      <c r="E89" s="70">
        <v>17.600000000000001</v>
      </c>
    </row>
    <row r="90" spans="1:5" ht="14.1" customHeight="1" x14ac:dyDescent="0.25">
      <c r="A90" s="187" t="s">
        <v>84</v>
      </c>
      <c r="B90" s="71">
        <v>3</v>
      </c>
      <c r="C90" s="71">
        <v>4</v>
      </c>
      <c r="D90" s="72">
        <v>23.7</v>
      </c>
      <c r="E90" s="72">
        <v>32.1</v>
      </c>
    </row>
    <row r="91" spans="1:5" ht="14.1" customHeight="1" x14ac:dyDescent="0.25">
      <c r="A91" s="187" t="s">
        <v>96</v>
      </c>
      <c r="B91" s="71">
        <v>1</v>
      </c>
      <c r="C91" s="71">
        <v>2</v>
      </c>
      <c r="D91" s="72">
        <v>7.6</v>
      </c>
      <c r="E91" s="72">
        <v>15.6</v>
      </c>
    </row>
    <row r="92" spans="1:5" ht="14.1" customHeight="1" x14ac:dyDescent="0.25">
      <c r="A92" s="187" t="s">
        <v>88</v>
      </c>
      <c r="B92" s="71">
        <v>3</v>
      </c>
      <c r="C92" s="71">
        <v>3</v>
      </c>
      <c r="D92" s="72">
        <v>24.1</v>
      </c>
      <c r="E92" s="72">
        <v>23.9</v>
      </c>
    </row>
    <row r="93" spans="1:5" ht="14.1" customHeight="1" x14ac:dyDescent="0.25">
      <c r="A93" s="187" t="s">
        <v>97</v>
      </c>
      <c r="B93" s="71">
        <v>1</v>
      </c>
      <c r="C93" s="71">
        <v>1</v>
      </c>
      <c r="D93" s="72">
        <v>30.8</v>
      </c>
      <c r="E93" s="72">
        <v>30.2</v>
      </c>
    </row>
    <row r="94" spans="1:5" ht="14.1" customHeight="1" x14ac:dyDescent="0.25">
      <c r="A94" s="187" t="s">
        <v>98</v>
      </c>
      <c r="B94" s="71">
        <v>2</v>
      </c>
      <c r="C94" s="71">
        <v>1</v>
      </c>
      <c r="D94" s="72">
        <v>11.1</v>
      </c>
      <c r="E94" s="72">
        <v>5.5</v>
      </c>
    </row>
    <row r="95" spans="1:5" ht="14.1" customHeight="1" x14ac:dyDescent="0.25">
      <c r="A95" s="187" t="s">
        <v>99</v>
      </c>
      <c r="B95" s="71">
        <v>2</v>
      </c>
      <c r="C95" s="71">
        <v>1</v>
      </c>
      <c r="D95" s="72">
        <v>14.5</v>
      </c>
      <c r="E95" s="72">
        <v>6.9</v>
      </c>
    </row>
    <row r="96" spans="1:5" ht="14.1" customHeight="1" x14ac:dyDescent="0.25">
      <c r="A96" s="187" t="s">
        <v>100</v>
      </c>
      <c r="B96" s="71">
        <v>3</v>
      </c>
      <c r="C96" s="71">
        <v>1</v>
      </c>
      <c r="D96" s="72">
        <v>38.5</v>
      </c>
      <c r="E96" s="72">
        <v>12.6</v>
      </c>
    </row>
    <row r="97" spans="1:6" ht="14.1" customHeight="1" x14ac:dyDescent="0.25">
      <c r="A97" s="187" t="s">
        <v>101</v>
      </c>
      <c r="B97" s="71">
        <v>1</v>
      </c>
      <c r="C97" s="71">
        <v>0</v>
      </c>
      <c r="D97" s="72">
        <v>76.3</v>
      </c>
      <c r="E97" s="72">
        <v>0</v>
      </c>
    </row>
    <row r="98" spans="1:6" ht="14.1" customHeight="1" x14ac:dyDescent="0.25">
      <c r="A98" s="187" t="s">
        <v>102</v>
      </c>
      <c r="B98" s="71">
        <v>0</v>
      </c>
      <c r="C98" s="71">
        <v>3</v>
      </c>
      <c r="D98" s="72">
        <v>0</v>
      </c>
      <c r="E98" s="72">
        <v>51.7</v>
      </c>
    </row>
    <row r="99" spans="1:6" ht="14.1" customHeight="1" x14ac:dyDescent="0.25">
      <c r="A99" s="187" t="s">
        <v>103</v>
      </c>
      <c r="B99" s="71">
        <v>0</v>
      </c>
      <c r="C99" s="71">
        <v>0</v>
      </c>
      <c r="D99" s="72">
        <v>0</v>
      </c>
      <c r="E99" s="72">
        <v>0</v>
      </c>
    </row>
    <row r="100" spans="1:6" ht="14.1" customHeight="1" x14ac:dyDescent="0.25">
      <c r="A100" s="252" t="s">
        <v>104</v>
      </c>
      <c r="B100" s="263">
        <v>0</v>
      </c>
      <c r="C100" s="263">
        <v>0</v>
      </c>
      <c r="D100" s="264">
        <v>0</v>
      </c>
      <c r="E100" s="264">
        <v>0</v>
      </c>
      <c r="F100" s="35"/>
    </row>
    <row r="101" spans="1:6" ht="14.1" customHeight="1" x14ac:dyDescent="0.25"/>
    <row r="102" spans="1:6" ht="14.1" customHeight="1" x14ac:dyDescent="0.25"/>
    <row r="103" spans="1:6" x14ac:dyDescent="0.25">
      <c r="E103" s="65"/>
    </row>
  </sheetData>
  <mergeCells count="6">
    <mergeCell ref="A1:E1"/>
    <mergeCell ref="A2:E2"/>
    <mergeCell ref="B3:B4"/>
    <mergeCell ref="C3:C4"/>
    <mergeCell ref="D3:E3"/>
    <mergeCell ref="A3:A4"/>
  </mergeCells>
  <printOptions horizontalCentered="1"/>
  <pageMargins left="0.70866141732283472" right="0.31496062992125984" top="0.70866141732283472" bottom="0.19685039370078741" header="0.31496062992125984" footer="0.31496062992125984"/>
  <pageSetup paperSize="9" firstPageNumber="35" orientation="landscape" useFirstPageNumber="1" r:id="rId1"/>
  <headerFooter>
    <oddHeader>&amp;C&amp;"Arial,обычный"&amp;10&amp;P</oddHeader>
  </headerFooter>
  <rowBreaks count="2" manualBreakCount="2">
    <brk id="37" max="16383" man="1"/>
    <brk id="6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G105"/>
  <sheetViews>
    <sheetView topLeftCell="A13" zoomScaleNormal="100" workbookViewId="0">
      <selection activeCell="F29" sqref="F29"/>
    </sheetView>
  </sheetViews>
  <sheetFormatPr defaultRowHeight="15" x14ac:dyDescent="0.25"/>
  <cols>
    <col min="1" max="1" width="41.7109375" customWidth="1"/>
    <col min="2" max="3" width="12.85546875" customWidth="1"/>
    <col min="4" max="4" width="18.42578125" customWidth="1"/>
    <col min="5" max="6" width="12.85546875" customWidth="1"/>
    <col min="7" max="7" width="19.28515625" customWidth="1"/>
  </cols>
  <sheetData>
    <row r="1" spans="1:7" x14ac:dyDescent="0.25">
      <c r="A1" s="549" t="s">
        <v>353</v>
      </c>
      <c r="B1" s="549"/>
      <c r="C1" s="549"/>
      <c r="D1" s="549"/>
      <c r="E1" s="549"/>
      <c r="F1" s="549"/>
      <c r="G1" s="549"/>
    </row>
    <row r="2" spans="1:7" ht="10.5" customHeight="1" x14ac:dyDescent="0.25">
      <c r="A2" s="554"/>
      <c r="B2" s="555"/>
      <c r="C2" s="555"/>
      <c r="D2" s="555"/>
      <c r="E2" s="555"/>
      <c r="F2" s="555"/>
      <c r="G2" s="555"/>
    </row>
    <row r="3" spans="1:7" s="35" customFormat="1" ht="25.5" x14ac:dyDescent="0.25">
      <c r="A3" s="552"/>
      <c r="B3" s="550" t="s">
        <v>196</v>
      </c>
      <c r="C3" s="551"/>
      <c r="D3" s="551"/>
      <c r="E3" s="553" t="s">
        <v>198</v>
      </c>
      <c r="F3" s="553"/>
      <c r="G3" s="225" t="s">
        <v>197</v>
      </c>
    </row>
    <row r="4" spans="1:7" s="35" customFormat="1" ht="26.25" customHeight="1" x14ac:dyDescent="0.25">
      <c r="A4" s="552"/>
      <c r="B4" s="227" t="s">
        <v>125</v>
      </c>
      <c r="C4" s="226" t="s">
        <v>204</v>
      </c>
      <c r="D4" s="226" t="s">
        <v>290</v>
      </c>
      <c r="E4" s="226" t="s">
        <v>125</v>
      </c>
      <c r="F4" s="226" t="s">
        <v>204</v>
      </c>
      <c r="G4" s="226" t="s">
        <v>214</v>
      </c>
    </row>
    <row r="5" spans="1:7" ht="14.1" customHeight="1" x14ac:dyDescent="0.25">
      <c r="A5" s="215" t="s">
        <v>13</v>
      </c>
      <c r="B5" s="63">
        <f>C5+D5</f>
        <v>10480</v>
      </c>
      <c r="C5" s="392">
        <v>8192</v>
      </c>
      <c r="D5" s="63">
        <v>2288</v>
      </c>
      <c r="E5" s="21">
        <v>7.25</v>
      </c>
      <c r="F5" s="21">
        <v>5.67</v>
      </c>
      <c r="G5" s="116">
        <v>1.59</v>
      </c>
    </row>
    <row r="6" spans="1:7" ht="14.1" customHeight="1" x14ac:dyDescent="0.25">
      <c r="A6" s="186" t="s">
        <v>14</v>
      </c>
      <c r="B6" s="63">
        <f t="shared" ref="B6:B69" si="0">C6+D6</f>
        <v>2190</v>
      </c>
      <c r="C6" s="63">
        <v>1755</v>
      </c>
      <c r="D6" s="63">
        <v>435</v>
      </c>
      <c r="E6" s="21">
        <v>6.12</v>
      </c>
      <c r="F6" s="21">
        <v>4.91</v>
      </c>
      <c r="G6" s="116">
        <v>1.22</v>
      </c>
    </row>
    <row r="7" spans="1:7" ht="14.1" customHeight="1" x14ac:dyDescent="0.25">
      <c r="A7" s="187" t="s">
        <v>15</v>
      </c>
      <c r="B7" s="64">
        <f t="shared" si="0"/>
        <v>68</v>
      </c>
      <c r="C7" s="64">
        <v>52</v>
      </c>
      <c r="D7" s="64">
        <v>16</v>
      </c>
      <c r="E7" s="117">
        <v>5.51</v>
      </c>
      <c r="F7" s="117">
        <v>4.21</v>
      </c>
      <c r="G7" s="74">
        <v>1.3</v>
      </c>
    </row>
    <row r="8" spans="1:7" ht="14.1" customHeight="1" x14ac:dyDescent="0.25">
      <c r="A8" s="187" t="s">
        <v>16</v>
      </c>
      <c r="B8" s="64">
        <f t="shared" si="0"/>
        <v>87</v>
      </c>
      <c r="C8" s="64">
        <v>76</v>
      </c>
      <c r="D8" s="64">
        <v>11</v>
      </c>
      <c r="E8" s="117">
        <v>9.07</v>
      </c>
      <c r="F8" s="117">
        <v>7.93</v>
      </c>
      <c r="G8" s="74">
        <v>1.1599999999999999</v>
      </c>
    </row>
    <row r="9" spans="1:7" ht="14.1" customHeight="1" x14ac:dyDescent="0.25">
      <c r="A9" s="187" t="s">
        <v>17</v>
      </c>
      <c r="B9" s="64">
        <f t="shared" si="0"/>
        <v>65</v>
      </c>
      <c r="C9" s="64">
        <v>48</v>
      </c>
      <c r="D9" s="64">
        <v>17</v>
      </c>
      <c r="E9" s="117">
        <v>6.42</v>
      </c>
      <c r="F9" s="117">
        <v>4.74</v>
      </c>
      <c r="G9" s="74">
        <v>1.69</v>
      </c>
    </row>
    <row r="10" spans="1:7" ht="14.1" customHeight="1" x14ac:dyDescent="0.25">
      <c r="A10" s="187" t="s">
        <v>18</v>
      </c>
      <c r="B10" s="64">
        <f t="shared" si="0"/>
        <v>107</v>
      </c>
      <c r="C10" s="64">
        <v>84</v>
      </c>
      <c r="D10" s="64">
        <v>23</v>
      </c>
      <c r="E10" s="117">
        <v>5.59</v>
      </c>
      <c r="F10" s="117">
        <v>4.38</v>
      </c>
      <c r="G10" s="74">
        <v>1.21</v>
      </c>
    </row>
    <row r="11" spans="1:7" ht="14.1" customHeight="1" x14ac:dyDescent="0.25">
      <c r="A11" s="187" t="s">
        <v>19</v>
      </c>
      <c r="B11" s="64">
        <f t="shared" si="0"/>
        <v>49</v>
      </c>
      <c r="C11" s="64">
        <v>42</v>
      </c>
      <c r="D11" s="64">
        <v>7</v>
      </c>
      <c r="E11" s="117">
        <v>6.48</v>
      </c>
      <c r="F11" s="117">
        <v>5.55</v>
      </c>
      <c r="G11" s="74">
        <v>0.93</v>
      </c>
    </row>
    <row r="12" spans="1:7" ht="14.1" customHeight="1" x14ac:dyDescent="0.25">
      <c r="A12" s="187" t="s">
        <v>20</v>
      </c>
      <c r="B12" s="64">
        <f t="shared" si="0"/>
        <v>73</v>
      </c>
      <c r="C12" s="64">
        <v>63</v>
      </c>
      <c r="D12" s="64">
        <v>10</v>
      </c>
      <c r="E12" s="117">
        <v>8.08</v>
      </c>
      <c r="F12" s="117">
        <v>6.98</v>
      </c>
      <c r="G12" s="74">
        <v>1.1200000000000001</v>
      </c>
    </row>
    <row r="13" spans="1:7" ht="14.1" customHeight="1" x14ac:dyDescent="0.25">
      <c r="A13" s="188" t="s">
        <v>21</v>
      </c>
      <c r="B13" s="64">
        <f t="shared" si="0"/>
        <v>52</v>
      </c>
      <c r="C13" s="64">
        <v>36</v>
      </c>
      <c r="D13" s="64">
        <v>16</v>
      </c>
      <c r="E13" s="117">
        <v>9.61</v>
      </c>
      <c r="F13" s="117">
        <v>6.65</v>
      </c>
      <c r="G13" s="74">
        <v>2.98</v>
      </c>
    </row>
    <row r="14" spans="1:7" ht="14.1" customHeight="1" x14ac:dyDescent="0.25">
      <c r="A14" s="187" t="s">
        <v>22</v>
      </c>
      <c r="B14" s="64">
        <f t="shared" si="0"/>
        <v>57</v>
      </c>
      <c r="C14" s="64">
        <v>40</v>
      </c>
      <c r="D14" s="64">
        <v>17</v>
      </c>
      <c r="E14" s="117">
        <v>6.21</v>
      </c>
      <c r="F14" s="117">
        <v>4.3600000000000003</v>
      </c>
      <c r="G14" s="74">
        <v>1.86</v>
      </c>
    </row>
    <row r="15" spans="1:7" ht="14.1" customHeight="1" x14ac:dyDescent="0.25">
      <c r="A15" s="187" t="s">
        <v>23</v>
      </c>
      <c r="B15" s="64">
        <f t="shared" si="0"/>
        <v>72</v>
      </c>
      <c r="C15" s="64">
        <v>59</v>
      </c>
      <c r="D15" s="64">
        <v>13</v>
      </c>
      <c r="E15" s="117">
        <v>7.58</v>
      </c>
      <c r="F15" s="117">
        <v>6.21</v>
      </c>
      <c r="G15" s="74">
        <v>1.38</v>
      </c>
    </row>
    <row r="16" spans="1:7" ht="14.1" customHeight="1" x14ac:dyDescent="0.25">
      <c r="A16" s="187" t="s">
        <v>24</v>
      </c>
      <c r="B16" s="64">
        <f t="shared" si="0"/>
        <v>383</v>
      </c>
      <c r="C16" s="64">
        <v>310</v>
      </c>
      <c r="D16" s="64">
        <v>73</v>
      </c>
      <c r="E16" s="117">
        <v>4.83</v>
      </c>
      <c r="F16" s="117">
        <v>3.91</v>
      </c>
      <c r="G16" s="74">
        <v>0.92</v>
      </c>
    </row>
    <row r="17" spans="1:7" ht="14.1" customHeight="1" x14ac:dyDescent="0.25">
      <c r="A17" s="187" t="s">
        <v>25</v>
      </c>
      <c r="B17" s="64">
        <f t="shared" si="0"/>
        <v>51</v>
      </c>
      <c r="C17" s="64">
        <v>38</v>
      </c>
      <c r="D17" s="64">
        <v>13</v>
      </c>
      <c r="E17" s="117">
        <v>8.8000000000000007</v>
      </c>
      <c r="F17" s="117">
        <v>6.56</v>
      </c>
      <c r="G17" s="74">
        <v>2.2599999999999998</v>
      </c>
    </row>
    <row r="18" spans="1:7" ht="14.1" customHeight="1" x14ac:dyDescent="0.25">
      <c r="A18" s="188" t="s">
        <v>26</v>
      </c>
      <c r="B18" s="64">
        <f t="shared" si="0"/>
        <v>64</v>
      </c>
      <c r="C18" s="64">
        <v>43</v>
      </c>
      <c r="D18" s="64">
        <v>21</v>
      </c>
      <c r="E18" s="117">
        <v>7.34</v>
      </c>
      <c r="F18" s="117">
        <v>4.93</v>
      </c>
      <c r="G18" s="74">
        <v>2.42</v>
      </c>
    </row>
    <row r="19" spans="1:7" ht="14.1" customHeight="1" x14ac:dyDescent="0.25">
      <c r="A19" s="187" t="s">
        <v>27</v>
      </c>
      <c r="B19" s="64">
        <f t="shared" si="0"/>
        <v>52</v>
      </c>
      <c r="C19" s="64">
        <v>45</v>
      </c>
      <c r="D19" s="64">
        <v>7</v>
      </c>
      <c r="E19" s="117">
        <v>7.9</v>
      </c>
      <c r="F19" s="117">
        <v>6.84</v>
      </c>
      <c r="G19" s="74">
        <v>1.07</v>
      </c>
    </row>
    <row r="20" spans="1:7" ht="14.1" customHeight="1" x14ac:dyDescent="0.25">
      <c r="A20" s="187" t="s">
        <v>28</v>
      </c>
      <c r="B20" s="64">
        <f t="shared" si="0"/>
        <v>47</v>
      </c>
      <c r="C20" s="64">
        <v>40</v>
      </c>
      <c r="D20" s="64">
        <v>7</v>
      </c>
      <c r="E20" s="117">
        <v>6.3</v>
      </c>
      <c r="F20" s="117">
        <v>5.36</v>
      </c>
      <c r="G20" s="74">
        <v>0.94</v>
      </c>
    </row>
    <row r="21" spans="1:7" ht="14.1" customHeight="1" x14ac:dyDescent="0.25">
      <c r="A21" s="187" t="s">
        <v>29</v>
      </c>
      <c r="B21" s="64">
        <f t="shared" si="0"/>
        <v>106</v>
      </c>
      <c r="C21" s="64">
        <v>85</v>
      </c>
      <c r="D21" s="64">
        <v>21</v>
      </c>
      <c r="E21" s="117">
        <v>10.42</v>
      </c>
      <c r="F21" s="117">
        <v>8.36</v>
      </c>
      <c r="G21" s="74">
        <v>2.08</v>
      </c>
    </row>
    <row r="22" spans="1:7" ht="14.1" customHeight="1" x14ac:dyDescent="0.25">
      <c r="A22" s="187" t="s">
        <v>30</v>
      </c>
      <c r="B22" s="64">
        <f t="shared" si="0"/>
        <v>79</v>
      </c>
      <c r="C22" s="64">
        <v>61</v>
      </c>
      <c r="D22" s="64">
        <v>18</v>
      </c>
      <c r="E22" s="117">
        <v>7.32</v>
      </c>
      <c r="F22" s="117">
        <v>5.65</v>
      </c>
      <c r="G22" s="74">
        <v>1.68</v>
      </c>
    </row>
    <row r="23" spans="1:7" ht="14.1" customHeight="1" x14ac:dyDescent="0.25">
      <c r="A23" s="187" t="s">
        <v>31</v>
      </c>
      <c r="B23" s="64">
        <f t="shared" si="0"/>
        <v>70</v>
      </c>
      <c r="C23" s="64">
        <v>57</v>
      </c>
      <c r="D23" s="64">
        <v>13</v>
      </c>
      <c r="E23" s="117">
        <v>6.55</v>
      </c>
      <c r="F23" s="117">
        <v>5.33</v>
      </c>
      <c r="G23" s="74">
        <v>1.22</v>
      </c>
    </row>
    <row r="24" spans="1:7" ht="14.1" customHeight="1" x14ac:dyDescent="0.25">
      <c r="A24" s="187" t="s">
        <v>32</v>
      </c>
      <c r="B24" s="64">
        <f t="shared" si="0"/>
        <v>708</v>
      </c>
      <c r="C24" s="64">
        <v>576</v>
      </c>
      <c r="D24" s="64">
        <v>132</v>
      </c>
      <c r="E24" s="117">
        <v>5.61</v>
      </c>
      <c r="F24" s="117">
        <v>4.57</v>
      </c>
      <c r="G24" s="74">
        <v>1.05</v>
      </c>
    </row>
    <row r="25" spans="1:7" ht="14.1" customHeight="1" x14ac:dyDescent="0.25">
      <c r="A25" s="189" t="s">
        <v>33</v>
      </c>
      <c r="B25" s="63">
        <f t="shared" si="0"/>
        <v>978</v>
      </c>
      <c r="C25" s="63">
        <v>811</v>
      </c>
      <c r="D25" s="63">
        <v>167</v>
      </c>
      <c r="E25" s="21">
        <v>7.64</v>
      </c>
      <c r="F25" s="21">
        <v>6.33</v>
      </c>
      <c r="G25" s="116">
        <v>1.31</v>
      </c>
    </row>
    <row r="26" spans="1:7" ht="14.1" customHeight="1" x14ac:dyDescent="0.25">
      <c r="A26" s="187" t="s">
        <v>34</v>
      </c>
      <c r="B26" s="64">
        <f t="shared" si="0"/>
        <v>32</v>
      </c>
      <c r="C26" s="64">
        <v>26</v>
      </c>
      <c r="D26" s="64">
        <v>6</v>
      </c>
      <c r="E26" s="117">
        <v>6.13</v>
      </c>
      <c r="F26" s="117">
        <v>4.9800000000000004</v>
      </c>
      <c r="G26" s="74">
        <v>1.1599999999999999</v>
      </c>
    </row>
    <row r="27" spans="1:7" ht="14.1" customHeight="1" x14ac:dyDescent="0.25">
      <c r="A27" s="187" t="s">
        <v>35</v>
      </c>
      <c r="B27" s="64">
        <f t="shared" si="0"/>
        <v>49</v>
      </c>
      <c r="C27" s="64">
        <v>44</v>
      </c>
      <c r="D27" s="64">
        <v>5</v>
      </c>
      <c r="E27" s="117">
        <v>6.42</v>
      </c>
      <c r="F27" s="117">
        <v>5.77</v>
      </c>
      <c r="G27" s="74">
        <v>0.66</v>
      </c>
    </row>
    <row r="28" spans="1:7" ht="14.1" customHeight="1" x14ac:dyDescent="0.25">
      <c r="A28" s="187" t="s">
        <v>36</v>
      </c>
      <c r="B28" s="64">
        <f t="shared" si="0"/>
        <v>70</v>
      </c>
      <c r="C28" s="64">
        <v>62</v>
      </c>
      <c r="D28" s="64">
        <v>8</v>
      </c>
      <c r="E28" s="117">
        <v>7.33</v>
      </c>
      <c r="F28" s="117">
        <v>6.49</v>
      </c>
      <c r="G28" s="74">
        <v>0.84</v>
      </c>
    </row>
    <row r="29" spans="1:7" ht="14.1" customHeight="1" x14ac:dyDescent="0.25">
      <c r="A29" s="187" t="s">
        <v>37</v>
      </c>
      <c r="B29" s="64">
        <f t="shared" si="0"/>
        <v>6</v>
      </c>
      <c r="C29" s="64">
        <v>5</v>
      </c>
      <c r="D29" s="64">
        <v>1</v>
      </c>
      <c r="E29" s="117">
        <v>9.93</v>
      </c>
      <c r="F29" s="117">
        <v>8.2799999999999994</v>
      </c>
      <c r="G29" s="74">
        <v>1.67</v>
      </c>
    </row>
    <row r="30" spans="1:7" ht="14.1" customHeight="1" x14ac:dyDescent="0.25">
      <c r="A30" s="190" t="s">
        <v>285</v>
      </c>
      <c r="B30" s="64">
        <f t="shared" si="0"/>
        <v>64</v>
      </c>
      <c r="C30" s="64">
        <v>57</v>
      </c>
      <c r="D30" s="64">
        <v>7</v>
      </c>
      <c r="E30" s="117">
        <v>7.16</v>
      </c>
      <c r="F30" s="117">
        <v>6.37</v>
      </c>
      <c r="G30" s="74">
        <v>0.79</v>
      </c>
    </row>
    <row r="31" spans="1:7" ht="14.1" customHeight="1" x14ac:dyDescent="0.25">
      <c r="A31" s="187" t="s">
        <v>38</v>
      </c>
      <c r="B31" s="64">
        <f t="shared" si="0"/>
        <v>99</v>
      </c>
      <c r="C31" s="64">
        <v>69</v>
      </c>
      <c r="D31" s="64">
        <v>30</v>
      </c>
      <c r="E31" s="117">
        <v>9.15</v>
      </c>
      <c r="F31" s="117">
        <v>6.38</v>
      </c>
      <c r="G31" s="74">
        <v>2.79</v>
      </c>
    </row>
    <row r="32" spans="1:7" ht="14.1" customHeight="1" x14ac:dyDescent="0.25">
      <c r="A32" s="187" t="s">
        <v>39</v>
      </c>
      <c r="B32" s="64">
        <f t="shared" si="0"/>
        <v>63</v>
      </c>
      <c r="C32" s="64">
        <v>48</v>
      </c>
      <c r="D32" s="64">
        <v>15</v>
      </c>
      <c r="E32" s="117">
        <v>6.77</v>
      </c>
      <c r="F32" s="117">
        <v>5.16</v>
      </c>
      <c r="G32" s="74">
        <v>1.62</v>
      </c>
    </row>
    <row r="33" spans="1:7" ht="14.1" customHeight="1" x14ac:dyDescent="0.25">
      <c r="A33" s="187" t="s">
        <v>40</v>
      </c>
      <c r="B33" s="64">
        <f t="shared" si="0"/>
        <v>110</v>
      </c>
      <c r="C33" s="64">
        <v>94</v>
      </c>
      <c r="D33" s="64">
        <v>16</v>
      </c>
      <c r="E33" s="117">
        <v>8.2100000000000009</v>
      </c>
      <c r="F33" s="117">
        <v>7.02</v>
      </c>
      <c r="G33" s="74">
        <v>1.2</v>
      </c>
    </row>
    <row r="34" spans="1:7" ht="14.1" customHeight="1" x14ac:dyDescent="0.25">
      <c r="A34" s="187" t="s">
        <v>41</v>
      </c>
      <c r="B34" s="64">
        <f t="shared" si="0"/>
        <v>55</v>
      </c>
      <c r="C34" s="64">
        <v>44</v>
      </c>
      <c r="D34" s="64">
        <v>11</v>
      </c>
      <c r="E34" s="117">
        <v>8.39</v>
      </c>
      <c r="F34" s="117">
        <v>6.71</v>
      </c>
      <c r="G34" s="74">
        <v>1.69</v>
      </c>
    </row>
    <row r="35" spans="1:7" ht="14.1" customHeight="1" x14ac:dyDescent="0.25">
      <c r="A35" s="187" t="s">
        <v>42</v>
      </c>
      <c r="B35" s="64">
        <f t="shared" si="0"/>
        <v>57</v>
      </c>
      <c r="C35" s="64">
        <v>47</v>
      </c>
      <c r="D35" s="64">
        <v>10</v>
      </c>
      <c r="E35" s="117">
        <v>11.64</v>
      </c>
      <c r="F35" s="117">
        <v>9.6</v>
      </c>
      <c r="G35" s="74">
        <v>2.06</v>
      </c>
    </row>
    <row r="36" spans="1:7" ht="14.1" customHeight="1" x14ac:dyDescent="0.25">
      <c r="A36" s="187" t="s">
        <v>43</v>
      </c>
      <c r="B36" s="64">
        <f t="shared" si="0"/>
        <v>47</v>
      </c>
      <c r="C36" s="64">
        <v>39</v>
      </c>
      <c r="D36" s="64">
        <v>8</v>
      </c>
      <c r="E36" s="117">
        <v>9.4</v>
      </c>
      <c r="F36" s="117">
        <v>7.8</v>
      </c>
      <c r="G36" s="74">
        <v>1.61</v>
      </c>
    </row>
    <row r="37" spans="1:7" ht="14.1" customHeight="1" x14ac:dyDescent="0.25">
      <c r="A37" s="187" t="s">
        <v>44</v>
      </c>
      <c r="B37" s="64">
        <f t="shared" si="0"/>
        <v>396</v>
      </c>
      <c r="C37" s="64">
        <v>338</v>
      </c>
      <c r="D37" s="64">
        <v>58</v>
      </c>
      <c r="E37" s="117">
        <v>7.11</v>
      </c>
      <c r="F37" s="117">
        <v>6.07</v>
      </c>
      <c r="G37" s="74">
        <v>1.05</v>
      </c>
    </row>
    <row r="38" spans="1:7" ht="14.1" customHeight="1" x14ac:dyDescent="0.25">
      <c r="A38" s="191" t="s">
        <v>45</v>
      </c>
      <c r="B38" s="63">
        <f t="shared" si="0"/>
        <v>1351</v>
      </c>
      <c r="C38" s="63">
        <v>1065</v>
      </c>
      <c r="D38" s="63">
        <v>286</v>
      </c>
      <c r="E38" s="21">
        <v>8.56</v>
      </c>
      <c r="F38" s="21">
        <v>6.75</v>
      </c>
      <c r="G38" s="116">
        <v>1.82</v>
      </c>
    </row>
    <row r="39" spans="1:7" ht="14.1" customHeight="1" x14ac:dyDescent="0.25">
      <c r="A39" s="187" t="s">
        <v>46</v>
      </c>
      <c r="B39" s="64">
        <f t="shared" si="0"/>
        <v>31</v>
      </c>
      <c r="C39" s="64">
        <v>27</v>
      </c>
      <c r="D39" s="64">
        <v>4</v>
      </c>
      <c r="E39" s="117">
        <v>6.97</v>
      </c>
      <c r="F39" s="117">
        <v>6.07</v>
      </c>
      <c r="G39" s="74">
        <v>0.91</v>
      </c>
    </row>
    <row r="40" spans="1:7" ht="14.1" customHeight="1" x14ac:dyDescent="0.25">
      <c r="A40" s="187" t="s">
        <v>47</v>
      </c>
      <c r="B40" s="64">
        <f t="shared" si="0"/>
        <v>19</v>
      </c>
      <c r="C40" s="64">
        <v>16</v>
      </c>
      <c r="D40" s="64">
        <v>3</v>
      </c>
      <c r="E40" s="117">
        <v>6.85</v>
      </c>
      <c r="F40" s="117">
        <v>5.77</v>
      </c>
      <c r="G40" s="74">
        <v>1.0900000000000001</v>
      </c>
    </row>
    <row r="41" spans="1:7" ht="14.1" customHeight="1" x14ac:dyDescent="0.25">
      <c r="A41" s="187" t="s">
        <v>200</v>
      </c>
      <c r="B41" s="64">
        <f t="shared" si="0"/>
        <v>182</v>
      </c>
      <c r="C41" s="64">
        <v>131</v>
      </c>
      <c r="D41" s="64">
        <v>51</v>
      </c>
      <c r="E41" s="117">
        <v>9.61</v>
      </c>
      <c r="F41" s="117">
        <v>6.92</v>
      </c>
      <c r="G41" s="74">
        <v>2.71</v>
      </c>
    </row>
    <row r="42" spans="1:7" ht="14.1" customHeight="1" x14ac:dyDescent="0.25">
      <c r="A42" s="187" t="s">
        <v>48</v>
      </c>
      <c r="B42" s="64">
        <f t="shared" si="0"/>
        <v>512</v>
      </c>
      <c r="C42" s="64">
        <v>417</v>
      </c>
      <c r="D42" s="64">
        <v>95</v>
      </c>
      <c r="E42" s="117">
        <v>8.5500000000000007</v>
      </c>
      <c r="F42" s="117">
        <v>6.96</v>
      </c>
      <c r="G42" s="74">
        <v>1.6</v>
      </c>
    </row>
    <row r="43" spans="1:7" ht="14.1" customHeight="1" x14ac:dyDescent="0.25">
      <c r="A43" s="187" t="s">
        <v>49</v>
      </c>
      <c r="B43" s="64">
        <f t="shared" si="0"/>
        <v>111</v>
      </c>
      <c r="C43" s="64">
        <v>88</v>
      </c>
      <c r="D43" s="64">
        <v>23</v>
      </c>
      <c r="E43" s="117">
        <v>10.050000000000001</v>
      </c>
      <c r="F43" s="117">
        <v>7.97</v>
      </c>
      <c r="G43" s="74">
        <v>2.1</v>
      </c>
    </row>
    <row r="44" spans="1:7" ht="14.1" customHeight="1" x14ac:dyDescent="0.25">
      <c r="A44" s="187" t="s">
        <v>50</v>
      </c>
      <c r="B44" s="64">
        <f t="shared" si="0"/>
        <v>160</v>
      </c>
      <c r="C44" s="64">
        <v>122</v>
      </c>
      <c r="D44" s="64">
        <v>38</v>
      </c>
      <c r="E44" s="117">
        <v>8.09</v>
      </c>
      <c r="F44" s="117">
        <v>6.17</v>
      </c>
      <c r="G44" s="74">
        <v>1.93</v>
      </c>
    </row>
    <row r="45" spans="1:7" ht="14.1" customHeight="1" x14ac:dyDescent="0.25">
      <c r="A45" s="187" t="s">
        <v>51</v>
      </c>
      <c r="B45" s="64">
        <f t="shared" si="0"/>
        <v>306</v>
      </c>
      <c r="C45" s="64">
        <v>241</v>
      </c>
      <c r="D45" s="64">
        <v>65</v>
      </c>
      <c r="E45" s="117">
        <v>8.33</v>
      </c>
      <c r="F45" s="117">
        <v>6.56</v>
      </c>
      <c r="G45" s="74">
        <v>1.78</v>
      </c>
    </row>
    <row r="46" spans="1:7" ht="14.1" customHeight="1" x14ac:dyDescent="0.25">
      <c r="A46" s="187" t="s">
        <v>202</v>
      </c>
      <c r="B46" s="64">
        <f t="shared" si="0"/>
        <v>30</v>
      </c>
      <c r="C46" s="64">
        <v>23</v>
      </c>
      <c r="D46" s="64">
        <v>7</v>
      </c>
      <c r="E46" s="117">
        <v>7.12</v>
      </c>
      <c r="F46" s="117">
        <v>5.46</v>
      </c>
      <c r="G46" s="74">
        <v>1.67</v>
      </c>
    </row>
    <row r="47" spans="1:7" ht="14.1" customHeight="1" x14ac:dyDescent="0.25">
      <c r="A47" s="192" t="s">
        <v>52</v>
      </c>
      <c r="B47" s="63">
        <f t="shared" si="0"/>
        <v>848</v>
      </c>
      <c r="C47" s="63">
        <v>533</v>
      </c>
      <c r="D47" s="63">
        <v>315</v>
      </c>
      <c r="E47" s="21">
        <v>6.19</v>
      </c>
      <c r="F47" s="21">
        <v>3.89</v>
      </c>
      <c r="G47" s="116">
        <v>2.31</v>
      </c>
    </row>
    <row r="48" spans="1:7" ht="14.1" customHeight="1" x14ac:dyDescent="0.25">
      <c r="A48" s="187" t="s">
        <v>53</v>
      </c>
      <c r="B48" s="64">
        <f t="shared" si="0"/>
        <v>244</v>
      </c>
      <c r="C48" s="64">
        <v>111</v>
      </c>
      <c r="D48" s="64">
        <v>133</v>
      </c>
      <c r="E48" s="117">
        <v>5.17</v>
      </c>
      <c r="F48" s="117">
        <v>2.35</v>
      </c>
      <c r="G48" s="74">
        <v>2.83</v>
      </c>
    </row>
    <row r="49" spans="1:7" ht="14.1" customHeight="1" x14ac:dyDescent="0.25">
      <c r="A49" s="187" t="s">
        <v>54</v>
      </c>
      <c r="B49" s="64">
        <f t="shared" si="0"/>
        <v>43</v>
      </c>
      <c r="C49" s="64">
        <v>20</v>
      </c>
      <c r="D49" s="64">
        <v>23</v>
      </c>
      <c r="E49" s="117">
        <v>5.14</v>
      </c>
      <c r="F49" s="117">
        <v>2.39</v>
      </c>
      <c r="G49" s="74">
        <v>2.75</v>
      </c>
    </row>
    <row r="50" spans="1:7" ht="14.1" customHeight="1" x14ac:dyDescent="0.25">
      <c r="A50" s="187" t="s">
        <v>55</v>
      </c>
      <c r="B50" s="64">
        <f t="shared" si="0"/>
        <v>63</v>
      </c>
      <c r="C50" s="64">
        <v>55</v>
      </c>
      <c r="D50" s="64">
        <v>8</v>
      </c>
      <c r="E50" s="117">
        <v>5.95</v>
      </c>
      <c r="F50" s="117">
        <v>5.2</v>
      </c>
      <c r="G50" s="74">
        <v>0.76</v>
      </c>
    </row>
    <row r="51" spans="1:7" ht="14.1" customHeight="1" x14ac:dyDescent="0.25">
      <c r="A51" s="187" t="s">
        <v>56</v>
      </c>
      <c r="B51" s="64">
        <f t="shared" si="0"/>
        <v>38</v>
      </c>
      <c r="C51" s="64">
        <v>30</v>
      </c>
      <c r="D51" s="64">
        <v>8</v>
      </c>
      <c r="E51" s="117">
        <v>7.36</v>
      </c>
      <c r="F51" s="117">
        <v>5.81</v>
      </c>
      <c r="G51" s="74">
        <v>1.56</v>
      </c>
    </row>
    <row r="52" spans="1:7" ht="14.1" customHeight="1" x14ac:dyDescent="0.25">
      <c r="A52" s="187" t="s">
        <v>57</v>
      </c>
      <c r="B52" s="64">
        <f t="shared" si="0"/>
        <v>39</v>
      </c>
      <c r="C52" s="64">
        <v>31</v>
      </c>
      <c r="D52" s="64">
        <v>8</v>
      </c>
      <c r="E52" s="117">
        <v>4.7300000000000004</v>
      </c>
      <c r="F52" s="117">
        <v>3.76</v>
      </c>
      <c r="G52" s="74">
        <v>0.97</v>
      </c>
    </row>
    <row r="53" spans="1:7" ht="14.1" customHeight="1" x14ac:dyDescent="0.25">
      <c r="A53" s="187" t="s">
        <v>58</v>
      </c>
      <c r="B53" s="64">
        <f t="shared" si="0"/>
        <v>161</v>
      </c>
      <c r="C53" s="64">
        <v>88</v>
      </c>
      <c r="D53" s="64">
        <v>73</v>
      </c>
      <c r="E53" s="117">
        <v>5.38</v>
      </c>
      <c r="F53" s="117">
        <v>2.94</v>
      </c>
      <c r="G53" s="74">
        <v>2.4500000000000002</v>
      </c>
    </row>
    <row r="54" spans="1:7" ht="14.1" customHeight="1" x14ac:dyDescent="0.25">
      <c r="A54" s="187" t="s">
        <v>59</v>
      </c>
      <c r="B54" s="64">
        <f t="shared" si="0"/>
        <v>260</v>
      </c>
      <c r="C54" s="64">
        <v>198</v>
      </c>
      <c r="D54" s="64">
        <v>62</v>
      </c>
      <c r="E54" s="117">
        <v>9.42</v>
      </c>
      <c r="F54" s="117">
        <v>7.18</v>
      </c>
      <c r="G54" s="74">
        <v>2.2599999999999998</v>
      </c>
    </row>
    <row r="55" spans="1:7" ht="14.1" customHeight="1" x14ac:dyDescent="0.25">
      <c r="A55" s="186" t="s">
        <v>60</v>
      </c>
      <c r="B55" s="63">
        <f t="shared" si="0"/>
        <v>2046</v>
      </c>
      <c r="C55" s="63">
        <v>1613</v>
      </c>
      <c r="D55" s="63">
        <v>433</v>
      </c>
      <c r="E55" s="21">
        <v>7.56</v>
      </c>
      <c r="F55" s="21">
        <v>5.96</v>
      </c>
      <c r="G55" s="116">
        <v>1.61</v>
      </c>
    </row>
    <row r="56" spans="1:7" ht="14.1" customHeight="1" x14ac:dyDescent="0.25">
      <c r="A56" s="187" t="s">
        <v>61</v>
      </c>
      <c r="B56" s="64">
        <f t="shared" si="0"/>
        <v>318</v>
      </c>
      <c r="C56" s="64">
        <v>243</v>
      </c>
      <c r="D56" s="64">
        <v>75</v>
      </c>
      <c r="E56" s="117">
        <v>7.7</v>
      </c>
      <c r="F56" s="117">
        <v>5.89</v>
      </c>
      <c r="G56" s="74">
        <v>1.83</v>
      </c>
    </row>
    <row r="57" spans="1:7" ht="14.1" customHeight="1" x14ac:dyDescent="0.25">
      <c r="A57" s="187" t="s">
        <v>62</v>
      </c>
      <c r="B57" s="64">
        <f t="shared" si="0"/>
        <v>44</v>
      </c>
      <c r="C57" s="64">
        <v>34</v>
      </c>
      <c r="D57" s="64">
        <v>10</v>
      </c>
      <c r="E57" s="117">
        <v>6.59</v>
      </c>
      <c r="F57" s="117">
        <v>5.09</v>
      </c>
      <c r="G57" s="74">
        <v>1.51</v>
      </c>
    </row>
    <row r="58" spans="1:7" ht="14.1" customHeight="1" x14ac:dyDescent="0.25">
      <c r="A58" s="187" t="s">
        <v>63</v>
      </c>
      <c r="B58" s="64">
        <f t="shared" si="0"/>
        <v>40</v>
      </c>
      <c r="C58" s="64">
        <v>32</v>
      </c>
      <c r="D58" s="64">
        <v>8</v>
      </c>
      <c r="E58" s="117">
        <v>7.21</v>
      </c>
      <c r="F58" s="117">
        <v>5.77</v>
      </c>
      <c r="G58" s="74">
        <v>1.45</v>
      </c>
    </row>
    <row r="59" spans="1:7" ht="14.1" customHeight="1" x14ac:dyDescent="0.25">
      <c r="A59" s="187" t="s">
        <v>64</v>
      </c>
      <c r="B59" s="64">
        <f t="shared" si="0"/>
        <v>311</v>
      </c>
      <c r="C59" s="64">
        <v>233</v>
      </c>
      <c r="D59" s="64">
        <v>78</v>
      </c>
      <c r="E59" s="117">
        <v>7.48</v>
      </c>
      <c r="F59" s="117">
        <v>5.61</v>
      </c>
      <c r="G59" s="74">
        <v>1.89</v>
      </c>
    </row>
    <row r="60" spans="1:7" ht="14.1" customHeight="1" x14ac:dyDescent="0.25">
      <c r="A60" s="187" t="s">
        <v>65</v>
      </c>
      <c r="B60" s="64">
        <f t="shared" si="0"/>
        <v>110</v>
      </c>
      <c r="C60" s="64">
        <v>90</v>
      </c>
      <c r="D60" s="64">
        <v>20</v>
      </c>
      <c r="E60" s="117">
        <v>7.56</v>
      </c>
      <c r="F60" s="117">
        <v>6.19</v>
      </c>
      <c r="G60" s="74">
        <v>1.38</v>
      </c>
    </row>
    <row r="61" spans="1:7" ht="14.1" customHeight="1" x14ac:dyDescent="0.25">
      <c r="A61" s="187" t="s">
        <v>66</v>
      </c>
      <c r="B61" s="64">
        <f t="shared" si="0"/>
        <v>66</v>
      </c>
      <c r="C61" s="64">
        <v>57</v>
      </c>
      <c r="D61" s="64">
        <v>9</v>
      </c>
      <c r="E61" s="117">
        <v>5.81</v>
      </c>
      <c r="F61" s="117">
        <v>5.0199999999999996</v>
      </c>
      <c r="G61" s="74">
        <v>0.8</v>
      </c>
    </row>
    <row r="62" spans="1:7" ht="14.1" customHeight="1" x14ac:dyDescent="0.25">
      <c r="A62" s="187" t="s">
        <v>67</v>
      </c>
      <c r="B62" s="64">
        <f t="shared" si="0"/>
        <v>192</v>
      </c>
      <c r="C62" s="64">
        <v>146</v>
      </c>
      <c r="D62" s="64">
        <v>46</v>
      </c>
      <c r="E62" s="117">
        <v>7.5</v>
      </c>
      <c r="F62" s="117">
        <v>5.7</v>
      </c>
      <c r="G62" s="74">
        <v>1.81</v>
      </c>
    </row>
    <row r="63" spans="1:7" ht="14.1" customHeight="1" x14ac:dyDescent="0.25">
      <c r="A63" s="187" t="s">
        <v>68</v>
      </c>
      <c r="B63" s="64">
        <f t="shared" si="0"/>
        <v>82</v>
      </c>
      <c r="C63" s="64">
        <v>64</v>
      </c>
      <c r="D63" s="64">
        <v>18</v>
      </c>
      <c r="E63" s="117">
        <v>7.71</v>
      </c>
      <c r="F63" s="117">
        <v>6.02</v>
      </c>
      <c r="G63" s="74">
        <v>1.7</v>
      </c>
    </row>
    <row r="64" spans="1:7" ht="14.1" customHeight="1" x14ac:dyDescent="0.25">
      <c r="A64" s="187" t="s">
        <v>69</v>
      </c>
      <c r="B64" s="64">
        <f t="shared" si="0"/>
        <v>201</v>
      </c>
      <c r="C64" s="64">
        <v>164</v>
      </c>
      <c r="D64" s="64">
        <v>37</v>
      </c>
      <c r="E64" s="117">
        <v>7.22</v>
      </c>
      <c r="F64" s="117">
        <v>5.89</v>
      </c>
      <c r="G64" s="74">
        <v>1.34</v>
      </c>
    </row>
    <row r="65" spans="1:7" ht="14.1" customHeight="1" x14ac:dyDescent="0.25">
      <c r="A65" s="187" t="s">
        <v>70</v>
      </c>
      <c r="B65" s="64">
        <f t="shared" si="0"/>
        <v>135</v>
      </c>
      <c r="C65" s="64">
        <v>112</v>
      </c>
      <c r="D65" s="64">
        <v>23</v>
      </c>
      <c r="E65" s="117">
        <v>7.19</v>
      </c>
      <c r="F65" s="117">
        <v>5.96</v>
      </c>
      <c r="G65" s="74">
        <v>1.23</v>
      </c>
    </row>
    <row r="66" spans="1:7" ht="14.1" customHeight="1" x14ac:dyDescent="0.25">
      <c r="A66" s="187" t="s">
        <v>71</v>
      </c>
      <c r="B66" s="64">
        <f t="shared" si="0"/>
        <v>78</v>
      </c>
      <c r="C66" s="64">
        <v>61</v>
      </c>
      <c r="D66" s="64">
        <v>17</v>
      </c>
      <c r="E66" s="117">
        <v>8.06</v>
      </c>
      <c r="F66" s="117">
        <v>6.31</v>
      </c>
      <c r="G66" s="74">
        <v>1.77</v>
      </c>
    </row>
    <row r="67" spans="1:7" ht="14.1" customHeight="1" x14ac:dyDescent="0.25">
      <c r="A67" s="187" t="s">
        <v>72</v>
      </c>
      <c r="B67" s="64">
        <f t="shared" si="0"/>
        <v>264</v>
      </c>
      <c r="C67" s="64">
        <v>209</v>
      </c>
      <c r="D67" s="64">
        <v>55</v>
      </c>
      <c r="E67" s="117">
        <v>9.4</v>
      </c>
      <c r="F67" s="117">
        <v>7.44</v>
      </c>
      <c r="G67" s="74">
        <v>1.97</v>
      </c>
    </row>
    <row r="68" spans="1:7" ht="14.1" customHeight="1" x14ac:dyDescent="0.25">
      <c r="A68" s="188" t="s">
        <v>73</v>
      </c>
      <c r="B68" s="64">
        <f t="shared" si="0"/>
        <v>130</v>
      </c>
      <c r="C68" s="64">
        <v>105</v>
      </c>
      <c r="D68" s="64">
        <v>25</v>
      </c>
      <c r="E68" s="117">
        <v>6.93</v>
      </c>
      <c r="F68" s="117">
        <v>5.6</v>
      </c>
      <c r="G68" s="74">
        <v>1.34</v>
      </c>
    </row>
    <row r="69" spans="1:7" ht="14.1" customHeight="1" x14ac:dyDescent="0.25">
      <c r="A69" s="187" t="s">
        <v>74</v>
      </c>
      <c r="B69" s="64">
        <f t="shared" si="0"/>
        <v>75</v>
      </c>
      <c r="C69" s="64">
        <v>63</v>
      </c>
      <c r="D69" s="64">
        <v>12</v>
      </c>
      <c r="E69" s="117">
        <v>7.23</v>
      </c>
      <c r="F69" s="117">
        <v>6.07</v>
      </c>
      <c r="G69" s="74">
        <v>1.1599999999999999</v>
      </c>
    </row>
    <row r="70" spans="1:7" ht="14.1" customHeight="1" x14ac:dyDescent="0.25">
      <c r="A70" s="191" t="s">
        <v>75</v>
      </c>
      <c r="B70" s="63">
        <f t="shared" ref="B70:B100" si="1">C70+D70</f>
        <v>932</v>
      </c>
      <c r="C70" s="63">
        <v>744</v>
      </c>
      <c r="D70" s="63">
        <v>188</v>
      </c>
      <c r="E70" s="21">
        <v>7.08</v>
      </c>
      <c r="F70" s="21">
        <v>5.65</v>
      </c>
      <c r="G70" s="116">
        <v>1.44</v>
      </c>
    </row>
    <row r="71" spans="1:7" ht="14.1" customHeight="1" x14ac:dyDescent="0.25">
      <c r="A71" s="187" t="s">
        <v>76</v>
      </c>
      <c r="B71" s="64">
        <f t="shared" si="1"/>
        <v>62</v>
      </c>
      <c r="C71" s="64">
        <v>44</v>
      </c>
      <c r="D71" s="64">
        <v>18</v>
      </c>
      <c r="E71" s="117">
        <v>8.2899999999999991</v>
      </c>
      <c r="F71" s="117">
        <v>5.89</v>
      </c>
      <c r="G71" s="74">
        <v>2.42</v>
      </c>
    </row>
    <row r="72" spans="1:7" ht="14.1" customHeight="1" x14ac:dyDescent="0.25">
      <c r="A72" s="187" t="s">
        <v>77</v>
      </c>
      <c r="B72" s="64">
        <f t="shared" si="1"/>
        <v>338</v>
      </c>
      <c r="C72" s="64">
        <v>257</v>
      </c>
      <c r="D72" s="64">
        <v>81</v>
      </c>
      <c r="E72" s="117">
        <v>7.67</v>
      </c>
      <c r="F72" s="117">
        <v>5.83</v>
      </c>
      <c r="G72" s="74">
        <v>1.85</v>
      </c>
    </row>
    <row r="73" spans="1:7" ht="14.1" customHeight="1" x14ac:dyDescent="0.25">
      <c r="A73" s="187" t="s">
        <v>78</v>
      </c>
      <c r="B73" s="64">
        <f t="shared" si="1"/>
        <v>258</v>
      </c>
      <c r="C73" s="64">
        <v>212</v>
      </c>
      <c r="D73" s="64">
        <v>46</v>
      </c>
      <c r="E73" s="117">
        <v>5.52</v>
      </c>
      <c r="F73" s="117">
        <v>4.54</v>
      </c>
      <c r="G73" s="74">
        <v>0.99</v>
      </c>
    </row>
    <row r="74" spans="1:7" ht="14.1" customHeight="1" x14ac:dyDescent="0.25">
      <c r="A74" s="187" t="s">
        <v>79</v>
      </c>
      <c r="B74" s="64">
        <f t="shared" si="1"/>
        <v>98</v>
      </c>
      <c r="C74" s="64">
        <v>76</v>
      </c>
      <c r="D74" s="64">
        <v>22</v>
      </c>
      <c r="E74" s="117">
        <v>4.74</v>
      </c>
      <c r="F74" s="117">
        <v>3.68</v>
      </c>
      <c r="G74" s="74">
        <v>1.07</v>
      </c>
    </row>
    <row r="75" spans="1:7" ht="14.1" customHeight="1" x14ac:dyDescent="0.25">
      <c r="A75" s="187" t="s">
        <v>80</v>
      </c>
      <c r="B75" s="64">
        <f t="shared" si="1"/>
        <v>42</v>
      </c>
      <c r="C75" s="64">
        <v>36</v>
      </c>
      <c r="D75" s="64">
        <v>6</v>
      </c>
      <c r="E75" s="117">
        <v>5.94</v>
      </c>
      <c r="F75" s="117">
        <v>5.09</v>
      </c>
      <c r="G75" s="74">
        <v>0.85</v>
      </c>
    </row>
    <row r="76" spans="1:7" ht="14.1" customHeight="1" x14ac:dyDescent="0.25">
      <c r="A76" s="190" t="s">
        <v>286</v>
      </c>
      <c r="B76" s="64">
        <f t="shared" si="1"/>
        <v>118</v>
      </c>
      <c r="C76" s="64">
        <v>100</v>
      </c>
      <c r="D76" s="64">
        <v>18</v>
      </c>
      <c r="E76" s="117">
        <v>6.22</v>
      </c>
      <c r="F76" s="117">
        <v>5.27</v>
      </c>
      <c r="G76" s="74">
        <v>0.95</v>
      </c>
    </row>
    <row r="77" spans="1:7" ht="14.1" customHeight="1" x14ac:dyDescent="0.25">
      <c r="A77" s="187" t="s">
        <v>81</v>
      </c>
      <c r="B77" s="64">
        <f t="shared" si="1"/>
        <v>274</v>
      </c>
      <c r="C77" s="64">
        <v>231</v>
      </c>
      <c r="D77" s="64">
        <v>43</v>
      </c>
      <c r="E77" s="117">
        <v>8.2200000000000006</v>
      </c>
      <c r="F77" s="117">
        <v>6.93</v>
      </c>
      <c r="G77" s="74">
        <v>1.3</v>
      </c>
    </row>
    <row r="78" spans="1:7" ht="14.1" customHeight="1" x14ac:dyDescent="0.25">
      <c r="A78" s="186" t="s">
        <v>82</v>
      </c>
      <c r="B78" s="63">
        <f t="shared" si="1"/>
        <v>1381</v>
      </c>
      <c r="C78" s="63">
        <v>1073</v>
      </c>
      <c r="D78" s="63">
        <v>308</v>
      </c>
      <c r="E78" s="21">
        <v>8.07</v>
      </c>
      <c r="F78" s="21">
        <v>6.27</v>
      </c>
      <c r="G78" s="116">
        <v>1.81</v>
      </c>
    </row>
    <row r="79" spans="1:7" ht="14.1" customHeight="1" x14ac:dyDescent="0.25">
      <c r="A79" s="187" t="s">
        <v>83</v>
      </c>
      <c r="B79" s="64">
        <f t="shared" si="1"/>
        <v>21</v>
      </c>
      <c r="C79" s="64">
        <v>17</v>
      </c>
      <c r="D79" s="64">
        <v>4</v>
      </c>
      <c r="E79" s="117">
        <v>7.12</v>
      </c>
      <c r="F79" s="117">
        <v>5.76</v>
      </c>
      <c r="G79" s="74">
        <v>1.36</v>
      </c>
    </row>
    <row r="80" spans="1:7" ht="14.1" customHeight="1" x14ac:dyDescent="0.25">
      <c r="A80" s="187" t="s">
        <v>85</v>
      </c>
      <c r="B80" s="64">
        <f t="shared" si="1"/>
        <v>39</v>
      </c>
      <c r="C80" s="64">
        <v>34</v>
      </c>
      <c r="D80" s="64">
        <v>5</v>
      </c>
      <c r="E80" s="117">
        <v>5.83</v>
      </c>
      <c r="F80" s="117">
        <v>5.08</v>
      </c>
      <c r="G80" s="74">
        <v>0.75</v>
      </c>
    </row>
    <row r="81" spans="1:7" ht="14.1" customHeight="1" x14ac:dyDescent="0.25">
      <c r="A81" s="187" t="s">
        <v>86</v>
      </c>
      <c r="B81" s="64">
        <f t="shared" si="1"/>
        <v>32</v>
      </c>
      <c r="C81" s="64">
        <v>27</v>
      </c>
      <c r="D81" s="64">
        <v>5</v>
      </c>
      <c r="E81" s="117">
        <v>5.93</v>
      </c>
      <c r="F81" s="117">
        <v>5.01</v>
      </c>
      <c r="G81" s="74">
        <v>0.93</v>
      </c>
    </row>
    <row r="82" spans="1:7" ht="14.1" customHeight="1" x14ac:dyDescent="0.25">
      <c r="A82" s="187" t="s">
        <v>87</v>
      </c>
      <c r="B82" s="64">
        <f t="shared" si="1"/>
        <v>194</v>
      </c>
      <c r="C82" s="64">
        <v>154</v>
      </c>
      <c r="D82" s="64">
        <v>40</v>
      </c>
      <c r="E82" s="117">
        <v>9.6999999999999993</v>
      </c>
      <c r="F82" s="117">
        <v>7.7</v>
      </c>
      <c r="G82" s="74">
        <v>2.02</v>
      </c>
    </row>
    <row r="83" spans="1:7" ht="14.1" customHeight="1" x14ac:dyDescent="0.25">
      <c r="A83" s="187" t="s">
        <v>89</v>
      </c>
      <c r="B83" s="64">
        <f t="shared" si="1"/>
        <v>249</v>
      </c>
      <c r="C83" s="64">
        <v>186</v>
      </c>
      <c r="D83" s="64">
        <v>63</v>
      </c>
      <c r="E83" s="117">
        <v>8.5299999999999994</v>
      </c>
      <c r="F83" s="117">
        <v>6.37</v>
      </c>
      <c r="G83" s="74">
        <v>2.17</v>
      </c>
    </row>
    <row r="84" spans="1:7" ht="14.1" customHeight="1" x14ac:dyDescent="0.25">
      <c r="A84" s="187" t="s">
        <v>90</v>
      </c>
      <c r="B84" s="64">
        <f t="shared" si="1"/>
        <v>187</v>
      </c>
      <c r="C84" s="64">
        <v>142</v>
      </c>
      <c r="D84" s="64">
        <v>45</v>
      </c>
      <c r="E84" s="117">
        <v>6.9</v>
      </c>
      <c r="F84" s="117">
        <v>5.24</v>
      </c>
      <c r="G84" s="74">
        <v>1.67</v>
      </c>
    </row>
    <row r="85" spans="1:7" ht="14.1" customHeight="1" x14ac:dyDescent="0.25">
      <c r="A85" s="187" t="s">
        <v>91</v>
      </c>
      <c r="B85" s="64">
        <f t="shared" si="1"/>
        <v>212</v>
      </c>
      <c r="C85" s="64">
        <v>166</v>
      </c>
      <c r="D85" s="64">
        <v>46</v>
      </c>
      <c r="E85" s="117">
        <v>9.31</v>
      </c>
      <c r="F85" s="117">
        <v>7.29</v>
      </c>
      <c r="G85" s="74">
        <v>2.04</v>
      </c>
    </row>
    <row r="86" spans="1:7" ht="14.1" customHeight="1" x14ac:dyDescent="0.25">
      <c r="A86" s="187" t="s">
        <v>92</v>
      </c>
      <c r="B86" s="64">
        <f t="shared" si="1"/>
        <v>226</v>
      </c>
      <c r="C86" s="64">
        <v>173</v>
      </c>
      <c r="D86" s="64">
        <v>53</v>
      </c>
      <c r="E86" s="117">
        <v>7.78</v>
      </c>
      <c r="F86" s="117">
        <v>5.96</v>
      </c>
      <c r="G86" s="74">
        <v>1.84</v>
      </c>
    </row>
    <row r="87" spans="1:7" ht="14.1" customHeight="1" x14ac:dyDescent="0.25">
      <c r="A87" s="187" t="s">
        <v>93</v>
      </c>
      <c r="B87" s="64">
        <f t="shared" si="1"/>
        <v>146</v>
      </c>
      <c r="C87" s="64">
        <v>106</v>
      </c>
      <c r="D87" s="64">
        <v>40</v>
      </c>
      <c r="E87" s="117">
        <v>8.1199999999999992</v>
      </c>
      <c r="F87" s="117">
        <v>5.89</v>
      </c>
      <c r="G87" s="74">
        <v>2.2400000000000002</v>
      </c>
    </row>
    <row r="88" spans="1:7" ht="14.1" customHeight="1" x14ac:dyDescent="0.25">
      <c r="A88" s="187" t="s">
        <v>94</v>
      </c>
      <c r="B88" s="64">
        <f t="shared" si="1"/>
        <v>75</v>
      </c>
      <c r="C88" s="64">
        <v>68</v>
      </c>
      <c r="D88" s="64">
        <v>7</v>
      </c>
      <c r="E88" s="117">
        <v>7.5</v>
      </c>
      <c r="F88" s="117">
        <v>6.8</v>
      </c>
      <c r="G88" s="74">
        <v>0.71</v>
      </c>
    </row>
    <row r="89" spans="1:7" ht="14.1" customHeight="1" x14ac:dyDescent="0.25">
      <c r="A89" s="191" t="s">
        <v>95</v>
      </c>
      <c r="B89" s="63">
        <f t="shared" si="1"/>
        <v>754</v>
      </c>
      <c r="C89" s="63">
        <v>598</v>
      </c>
      <c r="D89" s="63">
        <v>156</v>
      </c>
      <c r="E89" s="21">
        <v>8.31</v>
      </c>
      <c r="F89" s="21">
        <v>6.59</v>
      </c>
      <c r="G89" s="116">
        <v>1.73</v>
      </c>
    </row>
    <row r="90" spans="1:7" ht="14.1" customHeight="1" x14ac:dyDescent="0.25">
      <c r="A90" s="187" t="s">
        <v>84</v>
      </c>
      <c r="B90" s="64">
        <f t="shared" si="1"/>
        <v>93</v>
      </c>
      <c r="C90" s="64">
        <v>74</v>
      </c>
      <c r="D90" s="64">
        <v>19</v>
      </c>
      <c r="E90" s="117">
        <v>7.29</v>
      </c>
      <c r="F90" s="117">
        <v>5.8</v>
      </c>
      <c r="G90" s="74">
        <v>1.5</v>
      </c>
    </row>
    <row r="91" spans="1:7" ht="14.1" customHeight="1" x14ac:dyDescent="0.25">
      <c r="A91" s="187" t="s">
        <v>96</v>
      </c>
      <c r="B91" s="64">
        <f t="shared" si="1"/>
        <v>81</v>
      </c>
      <c r="C91" s="64">
        <v>57</v>
      </c>
      <c r="D91" s="64">
        <v>24</v>
      </c>
      <c r="E91" s="117">
        <v>6.16</v>
      </c>
      <c r="F91" s="117">
        <v>4.33</v>
      </c>
      <c r="G91" s="74">
        <v>1.83</v>
      </c>
    </row>
    <row r="92" spans="1:7" ht="14.1" customHeight="1" x14ac:dyDescent="0.25">
      <c r="A92" s="187" t="s">
        <v>88</v>
      </c>
      <c r="B92" s="64">
        <f t="shared" si="1"/>
        <v>132</v>
      </c>
      <c r="C92" s="64">
        <v>112</v>
      </c>
      <c r="D92" s="64">
        <v>20</v>
      </c>
      <c r="E92" s="117">
        <v>10.52</v>
      </c>
      <c r="F92" s="117">
        <v>8.93</v>
      </c>
      <c r="G92" s="74">
        <v>1.61</v>
      </c>
    </row>
    <row r="93" spans="1:7" ht="14.1" customHeight="1" x14ac:dyDescent="0.25">
      <c r="A93" s="187" t="s">
        <v>97</v>
      </c>
      <c r="B93" s="64">
        <f t="shared" si="1"/>
        <v>27</v>
      </c>
      <c r="C93" s="64">
        <v>22</v>
      </c>
      <c r="D93" s="64">
        <v>5</v>
      </c>
      <c r="E93" s="117">
        <v>8.26</v>
      </c>
      <c r="F93" s="117">
        <v>6.73</v>
      </c>
      <c r="G93" s="74">
        <v>1.54</v>
      </c>
    </row>
    <row r="94" spans="1:7" ht="14.1" customHeight="1" x14ac:dyDescent="0.25">
      <c r="A94" s="187" t="s">
        <v>98</v>
      </c>
      <c r="B94" s="64">
        <f t="shared" si="1"/>
        <v>146</v>
      </c>
      <c r="C94" s="64">
        <v>105</v>
      </c>
      <c r="D94" s="64">
        <v>41</v>
      </c>
      <c r="E94" s="117">
        <v>8.08</v>
      </c>
      <c r="F94" s="117">
        <v>5.81</v>
      </c>
      <c r="G94" s="74">
        <v>2.2799999999999998</v>
      </c>
    </row>
    <row r="95" spans="1:7" ht="14.1" customHeight="1" x14ac:dyDescent="0.25">
      <c r="A95" s="187" t="s">
        <v>99</v>
      </c>
      <c r="B95" s="64">
        <f t="shared" si="1"/>
        <v>95</v>
      </c>
      <c r="C95" s="64">
        <v>81</v>
      </c>
      <c r="D95" s="64">
        <v>14</v>
      </c>
      <c r="E95" s="117">
        <v>6.84</v>
      </c>
      <c r="F95" s="117">
        <v>5.83</v>
      </c>
      <c r="G95" s="74">
        <v>1.01</v>
      </c>
    </row>
    <row r="96" spans="1:7" ht="14.1" customHeight="1" x14ac:dyDescent="0.25">
      <c r="A96" s="187" t="s">
        <v>100</v>
      </c>
      <c r="B96" s="64">
        <f t="shared" si="1"/>
        <v>91</v>
      </c>
      <c r="C96" s="64">
        <v>81</v>
      </c>
      <c r="D96" s="64">
        <v>10</v>
      </c>
      <c r="E96" s="117">
        <v>11.55</v>
      </c>
      <c r="F96" s="117">
        <v>10.28</v>
      </c>
      <c r="G96" s="74">
        <v>1.28</v>
      </c>
    </row>
    <row r="97" spans="1:7" ht="14.1" customHeight="1" x14ac:dyDescent="0.25">
      <c r="A97" s="187" t="s">
        <v>101</v>
      </c>
      <c r="B97" s="64">
        <f t="shared" si="1"/>
        <v>12</v>
      </c>
      <c r="C97" s="64">
        <v>12</v>
      </c>
      <c r="D97" s="64">
        <v>0</v>
      </c>
      <c r="E97" s="117">
        <v>9.08</v>
      </c>
      <c r="F97" s="117">
        <v>9.08</v>
      </c>
      <c r="G97" s="74">
        <v>0</v>
      </c>
    </row>
    <row r="98" spans="1:7" ht="14.1" customHeight="1" x14ac:dyDescent="0.25">
      <c r="A98" s="187" t="s">
        <v>102</v>
      </c>
      <c r="B98" s="64">
        <f t="shared" si="1"/>
        <v>45</v>
      </c>
      <c r="C98" s="64">
        <v>36</v>
      </c>
      <c r="D98" s="64">
        <v>9</v>
      </c>
      <c r="E98" s="117">
        <v>8</v>
      </c>
      <c r="F98" s="117">
        <v>6.4</v>
      </c>
      <c r="G98" s="74">
        <v>1.61</v>
      </c>
    </row>
    <row r="99" spans="1:7" ht="14.1" customHeight="1" x14ac:dyDescent="0.25">
      <c r="A99" s="187" t="s">
        <v>103</v>
      </c>
      <c r="B99" s="64">
        <f t="shared" si="1"/>
        <v>21</v>
      </c>
      <c r="C99" s="64">
        <v>14</v>
      </c>
      <c r="D99" s="64">
        <v>7</v>
      </c>
      <c r="E99" s="117">
        <v>12.8</v>
      </c>
      <c r="F99" s="117">
        <v>8.5399999999999991</v>
      </c>
      <c r="G99" s="74">
        <v>4.3099999999999996</v>
      </c>
    </row>
    <row r="100" spans="1:7" ht="14.1" customHeight="1" x14ac:dyDescent="0.25">
      <c r="A100" s="252" t="s">
        <v>104</v>
      </c>
      <c r="B100" s="261">
        <f t="shared" si="1"/>
        <v>11</v>
      </c>
      <c r="C100" s="261">
        <v>4</v>
      </c>
      <c r="D100" s="261">
        <v>7</v>
      </c>
      <c r="E100" s="265">
        <v>20</v>
      </c>
      <c r="F100" s="265">
        <v>7.27</v>
      </c>
      <c r="G100" s="266">
        <v>12.82</v>
      </c>
    </row>
    <row r="103" spans="1:7" x14ac:dyDescent="0.25">
      <c r="B103" s="73"/>
    </row>
    <row r="104" spans="1:7" x14ac:dyDescent="0.25">
      <c r="B104" s="73"/>
    </row>
    <row r="105" spans="1:7" x14ac:dyDescent="0.25">
      <c r="B105" s="73"/>
    </row>
  </sheetData>
  <mergeCells count="5">
    <mergeCell ref="A1:G1"/>
    <mergeCell ref="B3:D3"/>
    <mergeCell ref="A3:A4"/>
    <mergeCell ref="E3:F3"/>
    <mergeCell ref="A2:G2"/>
  </mergeCells>
  <printOptions horizontalCentered="1"/>
  <pageMargins left="0.70866141732283472" right="0.70866141732283472" top="0.62992125984251968" bottom="0.35433070866141736" header="0.31496062992125984" footer="0.31496062992125984"/>
  <pageSetup paperSize="9" firstPageNumber="38" orientation="landscape" useFirstPageNumber="1" r:id="rId1"/>
  <headerFooter>
    <oddHeader>&amp;C&amp;"Arial,обычный"&amp;10&amp;P</oddHeader>
  </headerFooter>
  <rowBreaks count="2" manualBreakCount="2">
    <brk id="37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3:M31"/>
  <sheetViews>
    <sheetView workbookViewId="0">
      <selection activeCell="H23" sqref="H23"/>
    </sheetView>
  </sheetViews>
  <sheetFormatPr defaultRowHeight="15" x14ac:dyDescent="0.25"/>
  <cols>
    <col min="1" max="12" width="10.28515625" style="1" customWidth="1"/>
  </cols>
  <sheetData>
    <row r="3" spans="1:13" ht="15.75" x14ac:dyDescent="0.25">
      <c r="A3" s="471" t="s">
        <v>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3" x14ac:dyDescent="0.25">
      <c r="D4" s="472"/>
      <c r="E4" s="472"/>
      <c r="F4" s="472"/>
      <c r="G4" s="472"/>
    </row>
    <row r="5" spans="1:13" ht="15.75" x14ac:dyDescent="0.25">
      <c r="B5" s="471"/>
      <c r="C5" s="471"/>
      <c r="D5" s="471"/>
      <c r="E5" s="471"/>
      <c r="F5" s="471"/>
      <c r="G5" s="471"/>
      <c r="H5" s="471"/>
      <c r="I5" s="471"/>
      <c r="J5" s="471"/>
      <c r="K5" s="471"/>
    </row>
    <row r="13" spans="1:13" ht="20.25" x14ac:dyDescent="0.3">
      <c r="B13" s="473" t="s">
        <v>1</v>
      </c>
      <c r="C13" s="473"/>
      <c r="D13" s="473"/>
      <c r="E13" s="473"/>
      <c r="F13" s="473"/>
      <c r="G13" s="473"/>
      <c r="H13" s="473"/>
      <c r="I13" s="473"/>
      <c r="J13" s="473"/>
      <c r="K13" s="473"/>
    </row>
    <row r="14" spans="1:13" ht="20.25" x14ac:dyDescent="0.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0.25" x14ac:dyDescent="0.3">
      <c r="B15" s="473" t="s">
        <v>2</v>
      </c>
      <c r="C15" s="473"/>
      <c r="D15" s="473"/>
      <c r="E15" s="473"/>
      <c r="F15" s="473"/>
      <c r="G15" s="473"/>
      <c r="H15" s="473"/>
      <c r="I15" s="473"/>
      <c r="J15" s="473"/>
      <c r="K15" s="473"/>
    </row>
    <row r="16" spans="1:13" ht="20.25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customFormat="1" ht="20.25" x14ac:dyDescent="0.3">
      <c r="B17" s="473" t="s">
        <v>344</v>
      </c>
      <c r="C17" s="473"/>
      <c r="D17" s="473"/>
      <c r="E17" s="473"/>
      <c r="F17" s="473"/>
      <c r="G17" s="473"/>
      <c r="H17" s="473"/>
      <c r="I17" s="473"/>
      <c r="J17" s="473"/>
      <c r="K17" s="473"/>
    </row>
    <row r="18" spans="2:11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20" spans="2:11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customFormat="1" ht="18.75" x14ac:dyDescent="0.3">
      <c r="B21" s="474" t="s">
        <v>3</v>
      </c>
      <c r="C21" s="475"/>
      <c r="D21" s="475"/>
      <c r="E21" s="475"/>
      <c r="F21" s="475"/>
      <c r="G21" s="475"/>
      <c r="H21" s="475"/>
      <c r="I21" s="475"/>
      <c r="J21" s="475"/>
      <c r="K21" s="475"/>
    </row>
    <row r="22" spans="2:11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9" spans="2:11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2:11" customFormat="1" ht="15.75" x14ac:dyDescent="0.25">
      <c r="B31" s="471" t="s">
        <v>345</v>
      </c>
      <c r="C31" s="471"/>
      <c r="D31" s="471"/>
      <c r="E31" s="471"/>
      <c r="F31" s="471"/>
      <c r="G31" s="471"/>
      <c r="H31" s="471"/>
      <c r="I31" s="471"/>
      <c r="J31" s="471"/>
      <c r="K31" s="471"/>
    </row>
  </sheetData>
  <mergeCells count="8">
    <mergeCell ref="B21:K21"/>
    <mergeCell ref="B31:K31"/>
    <mergeCell ref="A3:M3"/>
    <mergeCell ref="D4:G4"/>
    <mergeCell ref="B5:K5"/>
    <mergeCell ref="B13:K13"/>
    <mergeCell ref="B15:K15"/>
    <mergeCell ref="B17:K1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H206"/>
  <sheetViews>
    <sheetView topLeftCell="A24" zoomScaleNormal="100" zoomScaleSheetLayoutView="80" workbookViewId="0">
      <selection activeCell="E31" sqref="E31"/>
    </sheetView>
  </sheetViews>
  <sheetFormatPr defaultColWidth="10.28515625" defaultRowHeight="14.25" x14ac:dyDescent="0.2"/>
  <cols>
    <col min="1" max="1" width="41.7109375" style="5" customWidth="1"/>
    <col min="2" max="4" width="16.7109375" style="5" customWidth="1"/>
    <col min="5" max="6" width="20.140625" style="5" customWidth="1"/>
    <col min="7" max="16384" width="10.28515625" style="9"/>
  </cols>
  <sheetData>
    <row r="1" spans="1:8" s="8" customFormat="1" ht="15" customHeight="1" x14ac:dyDescent="0.25">
      <c r="A1" s="564" t="s">
        <v>277</v>
      </c>
      <c r="B1" s="564"/>
      <c r="C1" s="564"/>
      <c r="D1" s="564"/>
      <c r="E1" s="564"/>
      <c r="F1" s="564"/>
    </row>
    <row r="2" spans="1:8" ht="14.25" customHeight="1" x14ac:dyDescent="0.2">
      <c r="A2" s="565"/>
      <c r="B2" s="566"/>
      <c r="C2" s="566"/>
      <c r="D2" s="566"/>
      <c r="E2" s="566"/>
      <c r="F2" s="566"/>
    </row>
    <row r="3" spans="1:8" x14ac:dyDescent="0.2">
      <c r="A3" s="567"/>
      <c r="B3" s="558" t="s">
        <v>205</v>
      </c>
      <c r="C3" s="559"/>
      <c r="D3" s="559"/>
      <c r="E3" s="558" t="s">
        <v>267</v>
      </c>
      <c r="F3" s="562"/>
    </row>
    <row r="4" spans="1:8" x14ac:dyDescent="0.2">
      <c r="A4" s="567"/>
      <c r="B4" s="560"/>
      <c r="C4" s="561"/>
      <c r="D4" s="561"/>
      <c r="E4" s="560"/>
      <c r="F4" s="563"/>
    </row>
    <row r="5" spans="1:8" ht="25.5" x14ac:dyDescent="0.2">
      <c r="A5" s="567"/>
      <c r="B5" s="228" t="s">
        <v>350</v>
      </c>
      <c r="C5" s="228" t="s">
        <v>332</v>
      </c>
      <c r="D5" s="228" t="s">
        <v>319</v>
      </c>
      <c r="E5" s="228" t="s">
        <v>350</v>
      </c>
      <c r="F5" s="228" t="s">
        <v>332</v>
      </c>
    </row>
    <row r="6" spans="1:8" s="8" customFormat="1" ht="18.75" customHeight="1" x14ac:dyDescent="0.25">
      <c r="A6" s="185" t="s">
        <v>13</v>
      </c>
      <c r="B6" s="75">
        <v>6489</v>
      </c>
      <c r="C6" s="75">
        <v>7328</v>
      </c>
      <c r="D6" s="342">
        <f>B6-C6</f>
        <v>-839</v>
      </c>
      <c r="E6" s="76">
        <v>4.5</v>
      </c>
      <c r="F6" s="76">
        <v>4.9000000000000004</v>
      </c>
      <c r="H6" s="75"/>
    </row>
    <row r="7" spans="1:8" s="8" customFormat="1" ht="12.75" customHeight="1" x14ac:dyDescent="0.25">
      <c r="A7" s="186" t="s">
        <v>14</v>
      </c>
      <c r="B7" s="75">
        <v>1381</v>
      </c>
      <c r="C7" s="75">
        <v>1620</v>
      </c>
      <c r="D7" s="343">
        <f t="shared" ref="D7:D70" si="0">B7-C7</f>
        <v>-239</v>
      </c>
      <c r="E7" s="76">
        <v>3.9</v>
      </c>
      <c r="F7" s="76">
        <v>4.4000000000000004</v>
      </c>
      <c r="H7" s="75"/>
    </row>
    <row r="8" spans="1:8" ht="12.75" customHeight="1" x14ac:dyDescent="0.2">
      <c r="A8" s="187" t="s">
        <v>15</v>
      </c>
      <c r="B8" s="77">
        <v>47</v>
      </c>
      <c r="C8" s="77">
        <v>39</v>
      </c>
      <c r="D8" s="344">
        <f t="shared" si="0"/>
        <v>8</v>
      </c>
      <c r="E8" s="78">
        <v>3.8</v>
      </c>
      <c r="F8" s="78">
        <v>2.9</v>
      </c>
      <c r="H8" s="77"/>
    </row>
    <row r="9" spans="1:8" ht="12.75" customHeight="1" x14ac:dyDescent="0.2">
      <c r="A9" s="187" t="s">
        <v>16</v>
      </c>
      <c r="B9" s="77">
        <v>41</v>
      </c>
      <c r="C9" s="77">
        <v>37</v>
      </c>
      <c r="D9" s="344">
        <f t="shared" si="0"/>
        <v>4</v>
      </c>
      <c r="E9" s="78">
        <v>4.3</v>
      </c>
      <c r="F9" s="78">
        <v>3.6</v>
      </c>
      <c r="H9" s="77"/>
    </row>
    <row r="10" spans="1:8" ht="12.75" customHeight="1" x14ac:dyDescent="0.2">
      <c r="A10" s="187" t="s">
        <v>17</v>
      </c>
      <c r="B10" s="77">
        <v>61</v>
      </c>
      <c r="C10" s="77">
        <v>58</v>
      </c>
      <c r="D10" s="344">
        <f t="shared" si="0"/>
        <v>3</v>
      </c>
      <c r="E10" s="78">
        <v>6</v>
      </c>
      <c r="F10" s="78">
        <v>5.0999999999999996</v>
      </c>
      <c r="H10" s="77"/>
    </row>
    <row r="11" spans="1:8" ht="12.75" customHeight="1" x14ac:dyDescent="0.2">
      <c r="A11" s="187" t="s">
        <v>18</v>
      </c>
      <c r="B11" s="77">
        <v>70</v>
      </c>
      <c r="C11" s="77">
        <v>81</v>
      </c>
      <c r="D11" s="344">
        <f t="shared" si="0"/>
        <v>-11</v>
      </c>
      <c r="E11" s="78">
        <v>3.7</v>
      </c>
      <c r="F11" s="78">
        <v>4.0999999999999996</v>
      </c>
      <c r="H11" s="77"/>
    </row>
    <row r="12" spans="1:8" ht="12.75" customHeight="1" x14ac:dyDescent="0.2">
      <c r="A12" s="187" t="s">
        <v>19</v>
      </c>
      <c r="B12" s="77">
        <v>28</v>
      </c>
      <c r="C12" s="77">
        <v>40</v>
      </c>
      <c r="D12" s="344">
        <f t="shared" si="0"/>
        <v>-12</v>
      </c>
      <c r="E12" s="78">
        <v>3.7</v>
      </c>
      <c r="F12" s="78">
        <v>4.9000000000000004</v>
      </c>
      <c r="H12" s="77"/>
    </row>
    <row r="13" spans="1:8" ht="12.75" customHeight="1" x14ac:dyDescent="0.2">
      <c r="A13" s="187" t="s">
        <v>20</v>
      </c>
      <c r="B13" s="77">
        <v>28</v>
      </c>
      <c r="C13" s="77">
        <v>36</v>
      </c>
      <c r="D13" s="344">
        <f t="shared" si="0"/>
        <v>-8</v>
      </c>
      <c r="E13" s="78">
        <v>3.1</v>
      </c>
      <c r="F13" s="78">
        <v>3.9</v>
      </c>
      <c r="H13" s="77"/>
    </row>
    <row r="14" spans="1:8" ht="12.75" customHeight="1" x14ac:dyDescent="0.2">
      <c r="A14" s="188" t="s">
        <v>21</v>
      </c>
      <c r="B14" s="77">
        <v>42</v>
      </c>
      <c r="C14" s="77">
        <v>43</v>
      </c>
      <c r="D14" s="344">
        <f t="shared" si="0"/>
        <v>-1</v>
      </c>
      <c r="E14" s="78">
        <v>7.7</v>
      </c>
      <c r="F14" s="78">
        <v>7.3</v>
      </c>
      <c r="H14" s="77"/>
    </row>
    <row r="15" spans="1:8" ht="12.75" customHeight="1" x14ac:dyDescent="0.2">
      <c r="A15" s="187" t="s">
        <v>22</v>
      </c>
      <c r="B15" s="77">
        <v>42</v>
      </c>
      <c r="C15" s="77">
        <v>41</v>
      </c>
      <c r="D15" s="344">
        <f t="shared" si="0"/>
        <v>1</v>
      </c>
      <c r="E15" s="78">
        <v>4.5999999999999996</v>
      </c>
      <c r="F15" s="78">
        <v>4.3</v>
      </c>
      <c r="H15" s="77"/>
    </row>
    <row r="16" spans="1:8" ht="12.75" customHeight="1" x14ac:dyDescent="0.2">
      <c r="A16" s="187" t="s">
        <v>23</v>
      </c>
      <c r="B16" s="77">
        <v>35</v>
      </c>
      <c r="C16" s="77">
        <v>29</v>
      </c>
      <c r="D16" s="344">
        <f t="shared" si="0"/>
        <v>6</v>
      </c>
      <c r="E16" s="78">
        <v>3.7</v>
      </c>
      <c r="F16" s="78">
        <v>2.9</v>
      </c>
      <c r="H16" s="77"/>
    </row>
    <row r="17" spans="1:8" ht="12.75" customHeight="1" x14ac:dyDescent="0.2">
      <c r="A17" s="187" t="s">
        <v>24</v>
      </c>
      <c r="B17" s="77">
        <v>246</v>
      </c>
      <c r="C17" s="77">
        <v>296</v>
      </c>
      <c r="D17" s="344">
        <f t="shared" si="0"/>
        <v>-50</v>
      </c>
      <c r="E17" s="78">
        <v>3.2</v>
      </c>
      <c r="F17" s="78">
        <v>4</v>
      </c>
      <c r="H17" s="77"/>
    </row>
    <row r="18" spans="1:8" ht="12.75" customHeight="1" x14ac:dyDescent="0.2">
      <c r="A18" s="187" t="s">
        <v>25</v>
      </c>
      <c r="B18" s="77">
        <v>33</v>
      </c>
      <c r="C18" s="77">
        <v>32</v>
      </c>
      <c r="D18" s="344">
        <f t="shared" si="0"/>
        <v>1</v>
      </c>
      <c r="E18" s="78">
        <v>5.7</v>
      </c>
      <c r="F18" s="78">
        <v>5.2</v>
      </c>
      <c r="H18" s="77"/>
    </row>
    <row r="19" spans="1:8" ht="12.75" customHeight="1" x14ac:dyDescent="0.2">
      <c r="A19" s="188" t="s">
        <v>26</v>
      </c>
      <c r="B19" s="77">
        <v>46</v>
      </c>
      <c r="C19" s="77">
        <v>46</v>
      </c>
      <c r="D19" s="344">
        <f t="shared" si="0"/>
        <v>0</v>
      </c>
      <c r="E19" s="78">
        <v>5.3</v>
      </c>
      <c r="F19" s="78">
        <v>4.9000000000000004</v>
      </c>
      <c r="H19" s="77"/>
    </row>
    <row r="20" spans="1:8" ht="12.75" customHeight="1" x14ac:dyDescent="0.2">
      <c r="A20" s="187" t="s">
        <v>27</v>
      </c>
      <c r="B20" s="77">
        <v>39</v>
      </c>
      <c r="C20" s="77">
        <v>29</v>
      </c>
      <c r="D20" s="344">
        <f t="shared" si="0"/>
        <v>10</v>
      </c>
      <c r="E20" s="78">
        <v>5.9</v>
      </c>
      <c r="F20" s="78">
        <v>4</v>
      </c>
      <c r="H20" s="77"/>
    </row>
    <row r="21" spans="1:8" ht="12.75" customHeight="1" x14ac:dyDescent="0.2">
      <c r="A21" s="187" t="s">
        <v>28</v>
      </c>
      <c r="B21" s="77">
        <v>24</v>
      </c>
      <c r="C21" s="77">
        <v>30</v>
      </c>
      <c r="D21" s="344">
        <f t="shared" si="0"/>
        <v>-6</v>
      </c>
      <c r="E21" s="78">
        <v>3.2</v>
      </c>
      <c r="F21" s="78">
        <v>3.8</v>
      </c>
      <c r="H21" s="77"/>
    </row>
    <row r="22" spans="1:8" ht="12.75" customHeight="1" x14ac:dyDescent="0.2">
      <c r="A22" s="187" t="s">
        <v>29</v>
      </c>
      <c r="B22" s="77">
        <v>45</v>
      </c>
      <c r="C22" s="77">
        <v>45</v>
      </c>
      <c r="D22" s="344">
        <f t="shared" si="0"/>
        <v>0</v>
      </c>
      <c r="E22" s="78">
        <v>4.4000000000000004</v>
      </c>
      <c r="F22" s="78">
        <v>4.2</v>
      </c>
      <c r="H22" s="77"/>
    </row>
    <row r="23" spans="1:8" ht="12.75" customHeight="1" x14ac:dyDescent="0.2">
      <c r="A23" s="187" t="s">
        <v>30</v>
      </c>
      <c r="B23" s="77">
        <v>64</v>
      </c>
      <c r="C23" s="77">
        <v>54</v>
      </c>
      <c r="D23" s="344">
        <f t="shared" si="0"/>
        <v>10</v>
      </c>
      <c r="E23" s="78">
        <v>5.9</v>
      </c>
      <c r="F23" s="78">
        <v>4.8</v>
      </c>
      <c r="H23" s="77"/>
    </row>
    <row r="24" spans="1:8" ht="12.75" customHeight="1" x14ac:dyDescent="0.2">
      <c r="A24" s="187" t="s">
        <v>31</v>
      </c>
      <c r="B24" s="77">
        <v>40</v>
      </c>
      <c r="C24" s="77">
        <v>37</v>
      </c>
      <c r="D24" s="344">
        <f t="shared" si="0"/>
        <v>3</v>
      </c>
      <c r="E24" s="78">
        <v>3.7</v>
      </c>
      <c r="F24" s="78">
        <v>3.3</v>
      </c>
      <c r="H24" s="77"/>
    </row>
    <row r="25" spans="1:8" ht="12.75" customHeight="1" x14ac:dyDescent="0.2">
      <c r="A25" s="187" t="s">
        <v>32</v>
      </c>
      <c r="B25" s="77">
        <v>450</v>
      </c>
      <c r="C25" s="77">
        <v>647</v>
      </c>
      <c r="D25" s="344">
        <f t="shared" si="0"/>
        <v>-197</v>
      </c>
      <c r="E25" s="78">
        <v>3.5</v>
      </c>
      <c r="F25" s="78">
        <v>4.8</v>
      </c>
      <c r="H25" s="77"/>
    </row>
    <row r="26" spans="1:8" s="8" customFormat="1" ht="12.75" customHeight="1" x14ac:dyDescent="0.25">
      <c r="A26" s="189" t="s">
        <v>33</v>
      </c>
      <c r="B26" s="79">
        <v>476</v>
      </c>
      <c r="C26" s="79">
        <v>593</v>
      </c>
      <c r="D26" s="346">
        <f t="shared" si="0"/>
        <v>-117</v>
      </c>
      <c r="E26" s="80">
        <v>3.7</v>
      </c>
      <c r="F26" s="80">
        <v>4.4000000000000004</v>
      </c>
      <c r="H26" s="79"/>
    </row>
    <row r="27" spans="1:8" ht="12.75" customHeight="1" x14ac:dyDescent="0.2">
      <c r="A27" s="187" t="s">
        <v>34</v>
      </c>
      <c r="B27" s="77">
        <v>23</v>
      </c>
      <c r="C27" s="77">
        <v>26</v>
      </c>
      <c r="D27" s="344">
        <f t="shared" si="0"/>
        <v>-3</v>
      </c>
      <c r="E27" s="78">
        <v>4.4000000000000004</v>
      </c>
      <c r="F27" s="78">
        <v>4.7</v>
      </c>
      <c r="H27" s="77"/>
    </row>
    <row r="28" spans="1:8" ht="12.75" customHeight="1" x14ac:dyDescent="0.2">
      <c r="A28" s="187" t="s">
        <v>35</v>
      </c>
      <c r="B28" s="77">
        <v>18</v>
      </c>
      <c r="C28" s="77">
        <v>40</v>
      </c>
      <c r="D28" s="344">
        <f t="shared" si="0"/>
        <v>-22</v>
      </c>
      <c r="E28" s="78">
        <v>2.2999999999999998</v>
      </c>
      <c r="F28" s="78">
        <v>5</v>
      </c>
      <c r="H28" s="77"/>
    </row>
    <row r="29" spans="1:8" ht="12.75" customHeight="1" x14ac:dyDescent="0.2">
      <c r="A29" s="187" t="s">
        <v>36</v>
      </c>
      <c r="B29" s="77">
        <v>33</v>
      </c>
      <c r="C29" s="77">
        <v>59</v>
      </c>
      <c r="D29" s="344">
        <f t="shared" si="0"/>
        <v>-26</v>
      </c>
      <c r="E29" s="78">
        <v>3.4</v>
      </c>
      <c r="F29" s="78">
        <v>5.7</v>
      </c>
      <c r="H29" s="77"/>
    </row>
    <row r="30" spans="1:8" ht="12.75" customHeight="1" x14ac:dyDescent="0.2">
      <c r="A30" s="187" t="s">
        <v>37</v>
      </c>
      <c r="B30" s="77">
        <v>4</v>
      </c>
      <c r="C30" s="77">
        <v>1</v>
      </c>
      <c r="D30" s="344">
        <f t="shared" si="0"/>
        <v>3</v>
      </c>
      <c r="E30" s="78">
        <v>6.7</v>
      </c>
      <c r="F30" s="78">
        <v>1.7</v>
      </c>
      <c r="H30" s="77"/>
    </row>
    <row r="31" spans="1:8" ht="12.75" customHeight="1" x14ac:dyDescent="0.2">
      <c r="A31" s="190" t="s">
        <v>285</v>
      </c>
      <c r="B31" s="77">
        <v>29</v>
      </c>
      <c r="C31" s="77">
        <v>58</v>
      </c>
      <c r="D31" s="344">
        <f t="shared" si="0"/>
        <v>-29</v>
      </c>
      <c r="E31" s="78">
        <v>3.2</v>
      </c>
      <c r="F31" s="78">
        <v>5.9</v>
      </c>
      <c r="H31" s="77"/>
    </row>
    <row r="32" spans="1:8" ht="12.75" customHeight="1" x14ac:dyDescent="0.2">
      <c r="A32" s="187" t="s">
        <v>38</v>
      </c>
      <c r="B32" s="77">
        <v>59</v>
      </c>
      <c r="C32" s="77">
        <v>66</v>
      </c>
      <c r="D32" s="344">
        <f t="shared" si="0"/>
        <v>-7</v>
      </c>
      <c r="E32" s="78">
        <v>5.5</v>
      </c>
      <c r="F32" s="78">
        <v>5.9</v>
      </c>
      <c r="H32" s="77"/>
    </row>
    <row r="33" spans="1:8" ht="12.75" customHeight="1" x14ac:dyDescent="0.2">
      <c r="A33" s="187" t="s">
        <v>39</v>
      </c>
      <c r="B33" s="77">
        <v>35</v>
      </c>
      <c r="C33" s="77">
        <v>56</v>
      </c>
      <c r="D33" s="344">
        <f t="shared" si="0"/>
        <v>-21</v>
      </c>
      <c r="E33" s="78">
        <v>3.8</v>
      </c>
      <c r="F33" s="78">
        <v>5.9</v>
      </c>
      <c r="H33" s="77"/>
    </row>
    <row r="34" spans="1:8" ht="12.75" customHeight="1" x14ac:dyDescent="0.2">
      <c r="A34" s="187" t="s">
        <v>40</v>
      </c>
      <c r="B34" s="77">
        <v>52</v>
      </c>
      <c r="C34" s="77">
        <v>40</v>
      </c>
      <c r="D34" s="344">
        <f t="shared" si="0"/>
        <v>12</v>
      </c>
      <c r="E34" s="78">
        <v>3.9</v>
      </c>
      <c r="F34" s="78">
        <v>2.9</v>
      </c>
      <c r="H34" s="77"/>
    </row>
    <row r="35" spans="1:8" ht="12.75" customHeight="1" x14ac:dyDescent="0.2">
      <c r="A35" s="187" t="s">
        <v>41</v>
      </c>
      <c r="B35" s="77">
        <v>25</v>
      </c>
      <c r="C35" s="77">
        <v>34</v>
      </c>
      <c r="D35" s="344">
        <f t="shared" si="0"/>
        <v>-9</v>
      </c>
      <c r="E35" s="78">
        <v>3.8</v>
      </c>
      <c r="F35" s="78">
        <v>5</v>
      </c>
      <c r="H35" s="77"/>
    </row>
    <row r="36" spans="1:8" ht="12.75" customHeight="1" x14ac:dyDescent="0.2">
      <c r="A36" s="187" t="s">
        <v>42</v>
      </c>
      <c r="B36" s="77">
        <v>20</v>
      </c>
      <c r="C36" s="77">
        <v>28</v>
      </c>
      <c r="D36" s="344">
        <f t="shared" si="0"/>
        <v>-8</v>
      </c>
      <c r="E36" s="78">
        <v>4.0999999999999996</v>
      </c>
      <c r="F36" s="78">
        <v>5.2</v>
      </c>
      <c r="H36" s="77"/>
    </row>
    <row r="37" spans="1:8" ht="12.75" customHeight="1" x14ac:dyDescent="0.2">
      <c r="A37" s="187" t="s">
        <v>43</v>
      </c>
      <c r="B37" s="77">
        <v>20</v>
      </c>
      <c r="C37" s="77">
        <v>30</v>
      </c>
      <c r="D37" s="344">
        <f t="shared" si="0"/>
        <v>-10</v>
      </c>
      <c r="E37" s="78">
        <v>4</v>
      </c>
      <c r="F37" s="78">
        <v>5.6</v>
      </c>
      <c r="H37" s="77"/>
    </row>
    <row r="38" spans="1:8" s="8" customFormat="1" ht="12.75" customHeight="1" x14ac:dyDescent="0.25">
      <c r="A38" s="187" t="s">
        <v>44</v>
      </c>
      <c r="B38" s="77">
        <v>191</v>
      </c>
      <c r="C38" s="77">
        <v>214</v>
      </c>
      <c r="D38" s="344">
        <f t="shared" si="0"/>
        <v>-23</v>
      </c>
      <c r="E38" s="78">
        <v>3.4</v>
      </c>
      <c r="F38" s="78">
        <v>3.6</v>
      </c>
      <c r="H38" s="77"/>
    </row>
    <row r="39" spans="1:8" ht="12.75" customHeight="1" x14ac:dyDescent="0.2">
      <c r="A39" s="191" t="s">
        <v>45</v>
      </c>
      <c r="B39" s="310">
        <v>730</v>
      </c>
      <c r="C39" s="310">
        <v>698</v>
      </c>
      <c r="D39" s="346">
        <f t="shared" si="0"/>
        <v>32</v>
      </c>
      <c r="E39" s="311">
        <v>4.5999999999999996</v>
      </c>
      <c r="F39" s="311">
        <v>4.3</v>
      </c>
      <c r="H39" s="310"/>
    </row>
    <row r="40" spans="1:8" ht="12.75" customHeight="1" x14ac:dyDescent="0.2">
      <c r="A40" s="187" t="s">
        <v>46</v>
      </c>
      <c r="B40" s="77">
        <v>14</v>
      </c>
      <c r="C40" s="77">
        <v>20</v>
      </c>
      <c r="D40" s="344">
        <f t="shared" si="0"/>
        <v>-6</v>
      </c>
      <c r="E40" s="78">
        <v>3.2</v>
      </c>
      <c r="F40" s="78">
        <v>4.8</v>
      </c>
      <c r="H40" s="77"/>
    </row>
    <row r="41" spans="1:8" ht="12.75" customHeight="1" x14ac:dyDescent="0.2">
      <c r="A41" s="187" t="s">
        <v>47</v>
      </c>
      <c r="B41" s="77">
        <v>8</v>
      </c>
      <c r="C41" s="77">
        <v>4</v>
      </c>
      <c r="D41" s="344">
        <f t="shared" si="0"/>
        <v>4</v>
      </c>
      <c r="E41" s="78">
        <v>2.9</v>
      </c>
      <c r="F41" s="78">
        <v>1.4</v>
      </c>
      <c r="H41" s="77"/>
    </row>
    <row r="42" spans="1:8" ht="12.75" customHeight="1" x14ac:dyDescent="0.2">
      <c r="A42" s="187" t="s">
        <v>200</v>
      </c>
      <c r="B42" s="77">
        <v>102</v>
      </c>
      <c r="C42" s="77">
        <v>89</v>
      </c>
      <c r="D42" s="344">
        <f t="shared" si="0"/>
        <v>13</v>
      </c>
      <c r="E42" s="78">
        <v>5.4</v>
      </c>
      <c r="F42" s="78">
        <v>4.5999999999999996</v>
      </c>
      <c r="H42" s="77"/>
    </row>
    <row r="43" spans="1:8" ht="12.75" customHeight="1" x14ac:dyDescent="0.2">
      <c r="A43" s="187" t="s">
        <v>48</v>
      </c>
      <c r="B43" s="77">
        <v>230</v>
      </c>
      <c r="C43" s="77">
        <v>229</v>
      </c>
      <c r="D43" s="344">
        <f t="shared" si="0"/>
        <v>1</v>
      </c>
      <c r="E43" s="78">
        <v>3.8</v>
      </c>
      <c r="F43" s="78">
        <v>3.7</v>
      </c>
      <c r="H43" s="77"/>
    </row>
    <row r="44" spans="1:8" ht="12.75" customHeight="1" x14ac:dyDescent="0.2">
      <c r="A44" s="187" t="s">
        <v>49</v>
      </c>
      <c r="B44" s="77">
        <v>64</v>
      </c>
      <c r="C44" s="77">
        <v>72</v>
      </c>
      <c r="D44" s="344">
        <f t="shared" si="0"/>
        <v>-8</v>
      </c>
      <c r="E44" s="78">
        <v>5.8</v>
      </c>
      <c r="F44" s="78">
        <v>6.4</v>
      </c>
      <c r="H44" s="77"/>
    </row>
    <row r="45" spans="1:8" ht="12.75" customHeight="1" x14ac:dyDescent="0.2">
      <c r="A45" s="187" t="s">
        <v>50</v>
      </c>
      <c r="B45" s="77">
        <v>97</v>
      </c>
      <c r="C45" s="77">
        <v>87</v>
      </c>
      <c r="D45" s="344">
        <f t="shared" si="0"/>
        <v>10</v>
      </c>
      <c r="E45" s="78">
        <v>4.9000000000000004</v>
      </c>
      <c r="F45" s="78">
        <v>4.0999999999999996</v>
      </c>
      <c r="H45" s="77"/>
    </row>
    <row r="46" spans="1:8" ht="12.75" customHeight="1" x14ac:dyDescent="0.2">
      <c r="A46" s="187" t="s">
        <v>51</v>
      </c>
      <c r="B46" s="77">
        <v>200</v>
      </c>
      <c r="C46" s="77">
        <v>182</v>
      </c>
      <c r="D46" s="344">
        <f t="shared" si="0"/>
        <v>18</v>
      </c>
      <c r="E46" s="78">
        <v>5.5</v>
      </c>
      <c r="F46" s="78">
        <v>4.8</v>
      </c>
      <c r="H46" s="77"/>
    </row>
    <row r="47" spans="1:8" ht="12.75" customHeight="1" x14ac:dyDescent="0.2">
      <c r="A47" s="187" t="s">
        <v>202</v>
      </c>
      <c r="B47" s="77">
        <v>15</v>
      </c>
      <c r="C47" s="77">
        <v>15</v>
      </c>
      <c r="D47" s="344">
        <f t="shared" si="0"/>
        <v>0</v>
      </c>
      <c r="E47" s="78">
        <v>3.6</v>
      </c>
      <c r="F47" s="78">
        <v>3.5</v>
      </c>
      <c r="H47" s="77"/>
    </row>
    <row r="48" spans="1:8" ht="12.75" customHeight="1" x14ac:dyDescent="0.2">
      <c r="A48" s="192" t="s">
        <v>52</v>
      </c>
      <c r="B48" s="79">
        <v>798</v>
      </c>
      <c r="C48" s="79">
        <v>868</v>
      </c>
      <c r="D48" s="346">
        <f t="shared" si="0"/>
        <v>-70</v>
      </c>
      <c r="E48" s="80">
        <v>5.9</v>
      </c>
      <c r="F48" s="80">
        <v>6.3</v>
      </c>
      <c r="H48" s="79"/>
    </row>
    <row r="49" spans="1:8" ht="12.75" customHeight="1" x14ac:dyDescent="0.2">
      <c r="A49" s="187" t="s">
        <v>53</v>
      </c>
      <c r="B49" s="77">
        <v>317</v>
      </c>
      <c r="C49" s="77">
        <v>357</v>
      </c>
      <c r="D49" s="344">
        <f t="shared" si="0"/>
        <v>-40</v>
      </c>
      <c r="E49" s="78">
        <v>6.8</v>
      </c>
      <c r="F49" s="78">
        <v>7.7</v>
      </c>
      <c r="H49" s="77"/>
    </row>
    <row r="50" spans="1:8" ht="12.75" customHeight="1" x14ac:dyDescent="0.2">
      <c r="A50" s="187" t="s">
        <v>54</v>
      </c>
      <c r="B50" s="77">
        <v>47</v>
      </c>
      <c r="C50" s="77">
        <v>49</v>
      </c>
      <c r="D50" s="344">
        <f t="shared" si="0"/>
        <v>-2</v>
      </c>
      <c r="E50" s="78">
        <v>5.6</v>
      </c>
      <c r="F50" s="78">
        <v>6</v>
      </c>
      <c r="H50" s="77"/>
    </row>
    <row r="51" spans="1:8" ht="12.75" customHeight="1" x14ac:dyDescent="0.2">
      <c r="A51" s="187" t="s">
        <v>55</v>
      </c>
      <c r="B51" s="77">
        <v>57</v>
      </c>
      <c r="C51" s="77">
        <v>50</v>
      </c>
      <c r="D51" s="344">
        <f t="shared" si="0"/>
        <v>7</v>
      </c>
      <c r="E51" s="78">
        <v>5.5</v>
      </c>
      <c r="F51" s="78">
        <v>4.9000000000000004</v>
      </c>
      <c r="H51" s="77"/>
    </row>
    <row r="52" spans="1:8" ht="12.75" customHeight="1" x14ac:dyDescent="0.2">
      <c r="A52" s="187" t="s">
        <v>56</v>
      </c>
      <c r="B52" s="77">
        <v>25</v>
      </c>
      <c r="C52" s="77">
        <v>27</v>
      </c>
      <c r="D52" s="344">
        <f t="shared" si="0"/>
        <v>-2</v>
      </c>
      <c r="E52" s="78">
        <v>4.9000000000000004</v>
      </c>
      <c r="F52" s="78">
        <v>5.4</v>
      </c>
      <c r="H52" s="77"/>
    </row>
    <row r="53" spans="1:8" ht="12.75" customHeight="1" x14ac:dyDescent="0.2">
      <c r="A53" s="187" t="s">
        <v>57</v>
      </c>
      <c r="B53" s="77">
        <v>33</v>
      </c>
      <c r="C53" s="77">
        <v>53</v>
      </c>
      <c r="D53" s="344">
        <f t="shared" si="0"/>
        <v>-20</v>
      </c>
      <c r="E53" s="78">
        <v>4</v>
      </c>
      <c r="F53" s="78">
        <v>6.1</v>
      </c>
      <c r="H53" s="77"/>
    </row>
    <row r="54" spans="1:8" ht="12.75" customHeight="1" x14ac:dyDescent="0.2">
      <c r="A54" s="187" t="s">
        <v>58</v>
      </c>
      <c r="B54" s="77">
        <v>181</v>
      </c>
      <c r="C54" s="77">
        <v>167</v>
      </c>
      <c r="D54" s="344">
        <f t="shared" si="0"/>
        <v>14</v>
      </c>
      <c r="E54" s="78">
        <v>6.1</v>
      </c>
      <c r="F54" s="78">
        <v>5.6</v>
      </c>
      <c r="H54" s="77"/>
    </row>
    <row r="55" spans="1:8" s="8" customFormat="1" ht="12.75" customHeight="1" x14ac:dyDescent="0.25">
      <c r="A55" s="187" t="s">
        <v>59</v>
      </c>
      <c r="B55" s="77">
        <v>138</v>
      </c>
      <c r="C55" s="77">
        <v>165</v>
      </c>
      <c r="D55" s="344">
        <f t="shared" si="0"/>
        <v>-27</v>
      </c>
      <c r="E55" s="78">
        <v>5</v>
      </c>
      <c r="F55" s="78">
        <v>5.8</v>
      </c>
      <c r="H55" s="77"/>
    </row>
    <row r="56" spans="1:8" ht="12.75" customHeight="1" x14ac:dyDescent="0.2">
      <c r="A56" s="186" t="s">
        <v>60</v>
      </c>
      <c r="B56" s="79">
        <v>1176</v>
      </c>
      <c r="C56" s="79">
        <v>1331</v>
      </c>
      <c r="D56" s="346">
        <f t="shared" si="0"/>
        <v>-155</v>
      </c>
      <c r="E56" s="80">
        <v>4.3</v>
      </c>
      <c r="F56" s="80">
        <v>4.7</v>
      </c>
      <c r="H56" s="79"/>
    </row>
    <row r="57" spans="1:8" ht="12.75" customHeight="1" x14ac:dyDescent="0.2">
      <c r="A57" s="187" t="s">
        <v>61</v>
      </c>
      <c r="B57" s="77">
        <v>238</v>
      </c>
      <c r="C57" s="77">
        <v>261</v>
      </c>
      <c r="D57" s="344">
        <f t="shared" si="0"/>
        <v>-23</v>
      </c>
      <c r="E57" s="78">
        <v>5.8</v>
      </c>
      <c r="F57" s="78">
        <v>6.1</v>
      </c>
      <c r="H57" s="77"/>
    </row>
    <row r="58" spans="1:8" ht="12.75" customHeight="1" x14ac:dyDescent="0.2">
      <c r="A58" s="187" t="s">
        <v>62</v>
      </c>
      <c r="B58" s="77">
        <v>31</v>
      </c>
      <c r="C58" s="77">
        <v>30</v>
      </c>
      <c r="D58" s="344">
        <f t="shared" si="0"/>
        <v>1</v>
      </c>
      <c r="E58" s="78">
        <v>4.7</v>
      </c>
      <c r="F58" s="78">
        <v>4.4000000000000004</v>
      </c>
      <c r="H58" s="77"/>
    </row>
    <row r="59" spans="1:8" ht="12.75" customHeight="1" x14ac:dyDescent="0.2">
      <c r="A59" s="187" t="s">
        <v>63</v>
      </c>
      <c r="B59" s="77">
        <v>17</v>
      </c>
      <c r="C59" s="77">
        <v>26</v>
      </c>
      <c r="D59" s="344">
        <f t="shared" si="0"/>
        <v>-9</v>
      </c>
      <c r="E59" s="78">
        <v>3.1</v>
      </c>
      <c r="F59" s="78">
        <v>4.3</v>
      </c>
      <c r="H59" s="77"/>
    </row>
    <row r="60" spans="1:8" ht="12.75" customHeight="1" x14ac:dyDescent="0.2">
      <c r="A60" s="187" t="s">
        <v>64</v>
      </c>
      <c r="B60" s="77">
        <v>170</v>
      </c>
      <c r="C60" s="77">
        <v>210</v>
      </c>
      <c r="D60" s="344">
        <f t="shared" si="0"/>
        <v>-40</v>
      </c>
      <c r="E60" s="78">
        <v>4.0999999999999996</v>
      </c>
      <c r="F60" s="78">
        <v>4.9000000000000004</v>
      </c>
      <c r="H60" s="77"/>
    </row>
    <row r="61" spans="1:8" ht="12.75" customHeight="1" x14ac:dyDescent="0.2">
      <c r="A61" s="187" t="s">
        <v>65</v>
      </c>
      <c r="B61" s="77">
        <v>63</v>
      </c>
      <c r="C61" s="77">
        <v>66</v>
      </c>
      <c r="D61" s="344">
        <f t="shared" si="0"/>
        <v>-3</v>
      </c>
      <c r="E61" s="78">
        <v>4.4000000000000004</v>
      </c>
      <c r="F61" s="78">
        <v>4.4000000000000004</v>
      </c>
      <c r="H61" s="77"/>
    </row>
    <row r="62" spans="1:8" ht="12.75" customHeight="1" x14ac:dyDescent="0.2">
      <c r="A62" s="187" t="s">
        <v>66</v>
      </c>
      <c r="B62" s="77">
        <v>24</v>
      </c>
      <c r="C62" s="77">
        <v>36</v>
      </c>
      <c r="D62" s="344">
        <f t="shared" si="0"/>
        <v>-12</v>
      </c>
      <c r="E62" s="78">
        <v>2.1</v>
      </c>
      <c r="F62" s="78">
        <v>3</v>
      </c>
      <c r="H62" s="77"/>
    </row>
    <row r="63" spans="1:8" ht="12.75" customHeight="1" x14ac:dyDescent="0.2">
      <c r="A63" s="187" t="s">
        <v>67</v>
      </c>
      <c r="B63" s="77">
        <v>119</v>
      </c>
      <c r="C63" s="77">
        <v>113</v>
      </c>
      <c r="D63" s="344">
        <f t="shared" si="0"/>
        <v>6</v>
      </c>
      <c r="E63" s="78">
        <v>4.5999999999999996</v>
      </c>
      <c r="F63" s="78">
        <v>4.2</v>
      </c>
      <c r="H63" s="77"/>
    </row>
    <row r="64" spans="1:8" ht="12.75" customHeight="1" x14ac:dyDescent="0.2">
      <c r="A64" s="187" t="s">
        <v>68</v>
      </c>
      <c r="B64" s="77">
        <v>40</v>
      </c>
      <c r="C64" s="77">
        <v>37</v>
      </c>
      <c r="D64" s="344">
        <f t="shared" si="0"/>
        <v>3</v>
      </c>
      <c r="E64" s="78">
        <v>3.8</v>
      </c>
      <c r="F64" s="78">
        <v>3.2</v>
      </c>
      <c r="H64" s="77"/>
    </row>
    <row r="65" spans="1:8" ht="12.75" customHeight="1" x14ac:dyDescent="0.2">
      <c r="A65" s="187" t="s">
        <v>69</v>
      </c>
      <c r="B65" s="77">
        <v>128</v>
      </c>
      <c r="C65" s="77">
        <v>146</v>
      </c>
      <c r="D65" s="344">
        <f t="shared" si="0"/>
        <v>-18</v>
      </c>
      <c r="E65" s="78">
        <v>4.5999999999999996</v>
      </c>
      <c r="F65" s="78">
        <v>5</v>
      </c>
      <c r="H65" s="77"/>
    </row>
    <row r="66" spans="1:8" ht="12.75" customHeight="1" x14ac:dyDescent="0.2">
      <c r="A66" s="187" t="s">
        <v>70</v>
      </c>
      <c r="B66" s="77">
        <v>69</v>
      </c>
      <c r="C66" s="77">
        <v>89</v>
      </c>
      <c r="D66" s="344">
        <f t="shared" si="0"/>
        <v>-20</v>
      </c>
      <c r="E66" s="78">
        <v>3.7</v>
      </c>
      <c r="F66" s="78">
        <v>4.4000000000000004</v>
      </c>
      <c r="H66" s="77"/>
    </row>
    <row r="67" spans="1:8" ht="12.75" customHeight="1" x14ac:dyDescent="0.2">
      <c r="A67" s="187" t="s">
        <v>71</v>
      </c>
      <c r="B67" s="77">
        <v>43</v>
      </c>
      <c r="C67" s="77">
        <v>57</v>
      </c>
      <c r="D67" s="344">
        <f t="shared" si="0"/>
        <v>-14</v>
      </c>
      <c r="E67" s="78">
        <v>4.4000000000000004</v>
      </c>
      <c r="F67" s="78">
        <v>5.5</v>
      </c>
      <c r="H67" s="77"/>
    </row>
    <row r="68" spans="1:8" ht="12.75" customHeight="1" x14ac:dyDescent="0.2">
      <c r="A68" s="187" t="s">
        <v>72</v>
      </c>
      <c r="B68" s="77">
        <v>130</v>
      </c>
      <c r="C68" s="77">
        <v>126</v>
      </c>
      <c r="D68" s="344">
        <f t="shared" si="0"/>
        <v>4</v>
      </c>
      <c r="E68" s="78">
        <v>4.5999999999999996</v>
      </c>
      <c r="F68" s="78">
        <v>4.2</v>
      </c>
      <c r="H68" s="77"/>
    </row>
    <row r="69" spans="1:8" ht="12.75" customHeight="1" x14ac:dyDescent="0.2">
      <c r="A69" s="188" t="s">
        <v>73</v>
      </c>
      <c r="B69" s="77">
        <v>61</v>
      </c>
      <c r="C69" s="77">
        <v>86</v>
      </c>
      <c r="D69" s="344">
        <f t="shared" si="0"/>
        <v>-25</v>
      </c>
      <c r="E69" s="78">
        <v>3.2</v>
      </c>
      <c r="F69" s="78">
        <v>4.2</v>
      </c>
      <c r="H69" s="77"/>
    </row>
    <row r="70" spans="1:8" s="8" customFormat="1" ht="13.5" customHeight="1" x14ac:dyDescent="0.25">
      <c r="A70" s="187" t="s">
        <v>74</v>
      </c>
      <c r="B70" s="77">
        <v>43</v>
      </c>
      <c r="C70" s="77">
        <v>48</v>
      </c>
      <c r="D70" s="344">
        <f t="shared" si="0"/>
        <v>-5</v>
      </c>
      <c r="E70" s="78">
        <v>4.0999999999999996</v>
      </c>
      <c r="F70" s="78">
        <v>4.3</v>
      </c>
      <c r="H70" s="77"/>
    </row>
    <row r="71" spans="1:8" ht="12.75" customHeight="1" x14ac:dyDescent="0.2">
      <c r="A71" s="191" t="s">
        <v>75</v>
      </c>
      <c r="B71" s="79">
        <v>532</v>
      </c>
      <c r="C71" s="79">
        <v>636</v>
      </c>
      <c r="D71" s="346">
        <f t="shared" ref="D71:D101" si="1">B71-C71</f>
        <v>-104</v>
      </c>
      <c r="E71" s="80">
        <v>4</v>
      </c>
      <c r="F71" s="80">
        <v>4.5999999999999996</v>
      </c>
      <c r="H71" s="79"/>
    </row>
    <row r="72" spans="1:8" ht="12.75" customHeight="1" x14ac:dyDescent="0.2">
      <c r="A72" s="187" t="s">
        <v>76</v>
      </c>
      <c r="B72" s="77">
        <v>46</v>
      </c>
      <c r="C72" s="77">
        <v>38</v>
      </c>
      <c r="D72" s="344">
        <f t="shared" si="1"/>
        <v>8</v>
      </c>
      <c r="E72" s="78">
        <v>6.2</v>
      </c>
      <c r="F72" s="78">
        <v>4.9000000000000004</v>
      </c>
      <c r="H72" s="77"/>
    </row>
    <row r="73" spans="1:8" ht="12.75" customHeight="1" x14ac:dyDescent="0.2">
      <c r="A73" s="187" t="s">
        <v>77</v>
      </c>
      <c r="B73" s="77">
        <v>182</v>
      </c>
      <c r="C73" s="77">
        <v>221</v>
      </c>
      <c r="D73" s="344">
        <f t="shared" si="1"/>
        <v>-39</v>
      </c>
      <c r="E73" s="78">
        <v>4.0999999999999996</v>
      </c>
      <c r="F73" s="78">
        <v>4.7</v>
      </c>
      <c r="H73" s="77"/>
    </row>
    <row r="74" spans="1:8" ht="12.75" customHeight="1" x14ac:dyDescent="0.2">
      <c r="A74" s="187" t="s">
        <v>78</v>
      </c>
      <c r="B74" s="77">
        <v>171</v>
      </c>
      <c r="C74" s="77">
        <v>206</v>
      </c>
      <c r="D74" s="344">
        <f t="shared" si="1"/>
        <v>-35</v>
      </c>
      <c r="E74" s="78">
        <v>3.7</v>
      </c>
      <c r="F74" s="78">
        <v>4.3</v>
      </c>
      <c r="H74" s="77"/>
    </row>
    <row r="75" spans="1:8" ht="12.75" customHeight="1" x14ac:dyDescent="0.2">
      <c r="A75" s="187" t="s">
        <v>79</v>
      </c>
      <c r="B75" s="77">
        <v>75</v>
      </c>
      <c r="C75" s="77">
        <v>87</v>
      </c>
      <c r="D75" s="344">
        <f t="shared" si="1"/>
        <v>-12</v>
      </c>
      <c r="E75" s="78">
        <v>3.6</v>
      </c>
      <c r="F75" s="78">
        <v>4.0999999999999996</v>
      </c>
      <c r="H75" s="77"/>
    </row>
    <row r="76" spans="1:8" ht="12.75" customHeight="1" x14ac:dyDescent="0.2">
      <c r="A76" s="187" t="s">
        <v>80</v>
      </c>
      <c r="B76" s="77">
        <v>25</v>
      </c>
      <c r="C76" s="77">
        <v>38</v>
      </c>
      <c r="D76" s="344">
        <f t="shared" si="1"/>
        <v>-13</v>
      </c>
      <c r="E76" s="78">
        <v>3.6</v>
      </c>
      <c r="F76" s="78">
        <v>5.5</v>
      </c>
      <c r="H76" s="77"/>
    </row>
    <row r="77" spans="1:8" s="8" customFormat="1" ht="15" x14ac:dyDescent="0.25">
      <c r="A77" s="190" t="s">
        <v>286</v>
      </c>
      <c r="B77" s="77">
        <v>71</v>
      </c>
      <c r="C77" s="77">
        <v>81</v>
      </c>
      <c r="D77" s="344">
        <f t="shared" si="1"/>
        <v>-10</v>
      </c>
      <c r="E77" s="78">
        <v>3.7</v>
      </c>
      <c r="F77" s="78">
        <v>4.2</v>
      </c>
      <c r="H77" s="77"/>
    </row>
    <row r="78" spans="1:8" ht="12.75" customHeight="1" x14ac:dyDescent="0.2">
      <c r="A78" s="187" t="s">
        <v>81</v>
      </c>
      <c r="B78" s="77">
        <v>133</v>
      </c>
      <c r="C78" s="77">
        <v>171</v>
      </c>
      <c r="D78" s="344">
        <f t="shared" si="1"/>
        <v>-38</v>
      </c>
      <c r="E78" s="78">
        <v>4</v>
      </c>
      <c r="F78" s="78">
        <v>4.9000000000000004</v>
      </c>
      <c r="H78" s="77"/>
    </row>
    <row r="79" spans="1:8" ht="12.75" customHeight="1" x14ac:dyDescent="0.2">
      <c r="A79" s="186" t="s">
        <v>334</v>
      </c>
      <c r="B79" s="79">
        <v>939</v>
      </c>
      <c r="C79" s="79">
        <v>1058</v>
      </c>
      <c r="D79" s="346">
        <f t="shared" si="1"/>
        <v>-119</v>
      </c>
      <c r="E79" s="80">
        <v>5.5</v>
      </c>
      <c r="F79" s="80">
        <v>5.8</v>
      </c>
      <c r="H79" s="79"/>
    </row>
    <row r="80" spans="1:8" ht="12.75" customHeight="1" x14ac:dyDescent="0.2">
      <c r="A80" s="187" t="s">
        <v>83</v>
      </c>
      <c r="B80" s="77">
        <v>22</v>
      </c>
      <c r="C80" s="77">
        <v>33</v>
      </c>
      <c r="D80" s="344">
        <f t="shared" si="1"/>
        <v>-11</v>
      </c>
      <c r="E80" s="78">
        <v>7.5</v>
      </c>
      <c r="F80" s="78">
        <v>10.9</v>
      </c>
      <c r="H80" s="77"/>
    </row>
    <row r="81" spans="1:8" ht="12.75" customHeight="1" x14ac:dyDescent="0.2">
      <c r="A81" s="187" t="s">
        <v>85</v>
      </c>
      <c r="B81" s="77">
        <v>36</v>
      </c>
      <c r="C81" s="77">
        <v>41</v>
      </c>
      <c r="D81" s="344">
        <f t="shared" si="1"/>
        <v>-5</v>
      </c>
      <c r="E81" s="78">
        <v>5.5</v>
      </c>
      <c r="F81" s="78">
        <v>6.6</v>
      </c>
      <c r="H81" s="77"/>
    </row>
    <row r="82" spans="1:8" s="8" customFormat="1" ht="12.75" customHeight="1" x14ac:dyDescent="0.25">
      <c r="A82" s="187" t="s">
        <v>86</v>
      </c>
      <c r="B82" s="77">
        <v>21</v>
      </c>
      <c r="C82" s="77">
        <v>22</v>
      </c>
      <c r="D82" s="344">
        <f t="shared" si="1"/>
        <v>-1</v>
      </c>
      <c r="E82" s="78">
        <v>3.9</v>
      </c>
      <c r="F82" s="78">
        <v>3.9</v>
      </c>
      <c r="H82" s="77"/>
    </row>
    <row r="83" spans="1:8" ht="12.75" customHeight="1" x14ac:dyDescent="0.2">
      <c r="A83" s="187" t="s">
        <v>87</v>
      </c>
      <c r="B83" s="77">
        <v>97</v>
      </c>
      <c r="C83" s="77">
        <v>114</v>
      </c>
      <c r="D83" s="344">
        <f t="shared" si="1"/>
        <v>-17</v>
      </c>
      <c r="E83" s="78">
        <v>4.8</v>
      </c>
      <c r="F83" s="78">
        <v>5.3</v>
      </c>
      <c r="H83" s="77"/>
    </row>
    <row r="84" spans="1:8" ht="12.75" customHeight="1" x14ac:dyDescent="0.2">
      <c r="A84" s="187" t="s">
        <v>89</v>
      </c>
      <c r="B84" s="77">
        <v>153</v>
      </c>
      <c r="C84" s="77">
        <v>196</v>
      </c>
      <c r="D84" s="344">
        <f t="shared" si="1"/>
        <v>-43</v>
      </c>
      <c r="E84" s="78">
        <v>5.2</v>
      </c>
      <c r="F84" s="78">
        <v>6.4</v>
      </c>
      <c r="H84" s="77"/>
    </row>
    <row r="85" spans="1:8" ht="12.75" customHeight="1" x14ac:dyDescent="0.2">
      <c r="A85" s="187" t="s">
        <v>90</v>
      </c>
      <c r="B85" s="77">
        <v>167</v>
      </c>
      <c r="C85" s="77">
        <v>171</v>
      </c>
      <c r="D85" s="344">
        <f t="shared" si="1"/>
        <v>-4</v>
      </c>
      <c r="E85" s="78">
        <v>6.1</v>
      </c>
      <c r="F85" s="78">
        <v>5.9</v>
      </c>
      <c r="H85" s="77"/>
    </row>
    <row r="86" spans="1:8" ht="12.75" customHeight="1" x14ac:dyDescent="0.2">
      <c r="A86" s="187" t="s">
        <v>91</v>
      </c>
      <c r="B86" s="77">
        <v>129</v>
      </c>
      <c r="C86" s="77">
        <v>150</v>
      </c>
      <c r="D86" s="344">
        <f t="shared" si="1"/>
        <v>-21</v>
      </c>
      <c r="E86" s="78">
        <v>5.6</v>
      </c>
      <c r="F86" s="78">
        <v>6.2</v>
      </c>
      <c r="H86" s="77"/>
    </row>
    <row r="87" spans="1:8" ht="12.75" customHeight="1" x14ac:dyDescent="0.2">
      <c r="A87" s="187" t="s">
        <v>92</v>
      </c>
      <c r="B87" s="77">
        <v>164</v>
      </c>
      <c r="C87" s="77">
        <v>150</v>
      </c>
      <c r="D87" s="344">
        <f t="shared" si="1"/>
        <v>14</v>
      </c>
      <c r="E87" s="78">
        <v>5.7</v>
      </c>
      <c r="F87" s="78">
        <v>4.9000000000000004</v>
      </c>
      <c r="H87" s="77"/>
    </row>
    <row r="88" spans="1:8" ht="12.75" customHeight="1" x14ac:dyDescent="0.2">
      <c r="A88" s="187" t="s">
        <v>93</v>
      </c>
      <c r="B88" s="77">
        <v>105</v>
      </c>
      <c r="C88" s="77">
        <v>133</v>
      </c>
      <c r="D88" s="344">
        <f t="shared" si="1"/>
        <v>-28</v>
      </c>
      <c r="E88" s="78">
        <v>5.8</v>
      </c>
      <c r="F88" s="78">
        <v>6.9</v>
      </c>
      <c r="H88" s="77"/>
    </row>
    <row r="89" spans="1:8" ht="12.75" customHeight="1" x14ac:dyDescent="0.2">
      <c r="A89" s="187" t="s">
        <v>94</v>
      </c>
      <c r="B89" s="77">
        <v>45</v>
      </c>
      <c r="C89" s="77">
        <v>48</v>
      </c>
      <c r="D89" s="344">
        <f t="shared" si="1"/>
        <v>-3</v>
      </c>
      <c r="E89" s="78">
        <v>4.5</v>
      </c>
      <c r="F89" s="78">
        <v>4.4000000000000004</v>
      </c>
      <c r="H89" s="77"/>
    </row>
    <row r="90" spans="1:8" ht="12.75" customHeight="1" x14ac:dyDescent="0.2">
      <c r="A90" s="191" t="s">
        <v>333</v>
      </c>
      <c r="B90" s="79">
        <v>457</v>
      </c>
      <c r="C90" s="79">
        <v>524</v>
      </c>
      <c r="D90" s="346">
        <f t="shared" si="1"/>
        <v>-67</v>
      </c>
      <c r="E90" s="80">
        <v>5.0999999999999996</v>
      </c>
      <c r="F90" s="80">
        <v>5.7</v>
      </c>
      <c r="H90" s="79"/>
    </row>
    <row r="91" spans="1:8" ht="12.75" customHeight="1" x14ac:dyDescent="0.2">
      <c r="A91" s="187" t="s">
        <v>84</v>
      </c>
      <c r="B91" s="77">
        <v>69</v>
      </c>
      <c r="C91" s="77">
        <v>77</v>
      </c>
      <c r="D91" s="344">
        <f t="shared" si="1"/>
        <v>-8</v>
      </c>
      <c r="E91" s="78">
        <v>5.5</v>
      </c>
      <c r="F91" s="78">
        <v>6</v>
      </c>
      <c r="H91" s="77"/>
    </row>
    <row r="92" spans="1:8" ht="12.75" customHeight="1" x14ac:dyDescent="0.2">
      <c r="A92" s="187" t="s">
        <v>96</v>
      </c>
      <c r="B92" s="77">
        <v>67</v>
      </c>
      <c r="C92" s="77">
        <v>57</v>
      </c>
      <c r="D92" s="344">
        <f t="shared" si="1"/>
        <v>10</v>
      </c>
      <c r="E92" s="78">
        <v>5.0999999999999996</v>
      </c>
      <c r="F92" s="78">
        <v>4.4000000000000004</v>
      </c>
      <c r="H92" s="77"/>
    </row>
    <row r="93" spans="1:8" ht="12.75" customHeight="1" x14ac:dyDescent="0.2">
      <c r="A93" s="187" t="s">
        <v>88</v>
      </c>
      <c r="B93" s="77">
        <v>64</v>
      </c>
      <c r="C93" s="77">
        <v>88</v>
      </c>
      <c r="D93" s="344">
        <f t="shared" si="1"/>
        <v>-24</v>
      </c>
      <c r="E93" s="78">
        <v>5.0999999999999996</v>
      </c>
      <c r="F93" s="78">
        <v>6.9</v>
      </c>
      <c r="H93" s="77"/>
    </row>
    <row r="94" spans="1:8" ht="12.75" customHeight="1" x14ac:dyDescent="0.2">
      <c r="A94" s="187" t="s">
        <v>97</v>
      </c>
      <c r="B94" s="77">
        <v>14</v>
      </c>
      <c r="C94" s="77">
        <v>29</v>
      </c>
      <c r="D94" s="344">
        <f t="shared" si="1"/>
        <v>-15</v>
      </c>
      <c r="E94" s="78">
        <v>4.3</v>
      </c>
      <c r="F94" s="78">
        <v>8.6999999999999993</v>
      </c>
      <c r="H94" s="77"/>
    </row>
    <row r="95" spans="1:8" ht="12.75" customHeight="1" x14ac:dyDescent="0.2">
      <c r="A95" s="187" t="s">
        <v>98</v>
      </c>
      <c r="B95" s="77">
        <v>95</v>
      </c>
      <c r="C95" s="77">
        <v>116</v>
      </c>
      <c r="D95" s="344">
        <f t="shared" si="1"/>
        <v>-21</v>
      </c>
      <c r="E95" s="78">
        <v>5.3</v>
      </c>
      <c r="F95" s="78">
        <v>6.2</v>
      </c>
      <c r="H95" s="77"/>
    </row>
    <row r="96" spans="1:8" ht="12.75" customHeight="1" x14ac:dyDescent="0.2">
      <c r="A96" s="187" t="s">
        <v>99</v>
      </c>
      <c r="B96" s="77">
        <v>58</v>
      </c>
      <c r="C96" s="77">
        <v>59</v>
      </c>
      <c r="D96" s="344">
        <f t="shared" si="1"/>
        <v>-1</v>
      </c>
      <c r="E96" s="78">
        <v>4.0999999999999996</v>
      </c>
      <c r="F96" s="78">
        <v>4</v>
      </c>
      <c r="H96" s="77"/>
    </row>
    <row r="97" spans="1:8" ht="12.75" customHeight="1" x14ac:dyDescent="0.2">
      <c r="A97" s="187" t="s">
        <v>100</v>
      </c>
      <c r="B97" s="77">
        <v>42</v>
      </c>
      <c r="C97" s="77">
        <v>43</v>
      </c>
      <c r="D97" s="344">
        <f t="shared" si="1"/>
        <v>-1</v>
      </c>
      <c r="E97" s="78">
        <v>5.4</v>
      </c>
      <c r="F97" s="78">
        <v>5.3</v>
      </c>
      <c r="H97" s="77"/>
    </row>
    <row r="98" spans="1:8" ht="12.75" customHeight="1" x14ac:dyDescent="0.2">
      <c r="A98" s="187" t="s">
        <v>101</v>
      </c>
      <c r="B98" s="77">
        <v>4</v>
      </c>
      <c r="C98" s="77">
        <v>8</v>
      </c>
      <c r="D98" s="344">
        <f t="shared" si="1"/>
        <v>-4</v>
      </c>
      <c r="E98" s="78">
        <v>3.1</v>
      </c>
      <c r="F98" s="78">
        <v>6.1</v>
      </c>
      <c r="H98" s="77"/>
    </row>
    <row r="99" spans="1:8" ht="12.75" customHeight="1" x14ac:dyDescent="0.2">
      <c r="A99" s="187" t="s">
        <v>102</v>
      </c>
      <c r="B99" s="77">
        <v>25</v>
      </c>
      <c r="C99" s="77">
        <v>25</v>
      </c>
      <c r="D99" s="344">
        <f t="shared" si="1"/>
        <v>0</v>
      </c>
      <c r="E99" s="78">
        <v>4.5</v>
      </c>
      <c r="F99" s="78">
        <v>4.3</v>
      </c>
      <c r="H99" s="77"/>
    </row>
    <row r="100" spans="1:8" ht="12.75" customHeight="1" x14ac:dyDescent="0.2">
      <c r="A100" s="187" t="s">
        <v>103</v>
      </c>
      <c r="B100" s="397">
        <v>11</v>
      </c>
      <c r="C100" s="397">
        <v>16</v>
      </c>
      <c r="D100" s="344">
        <f t="shared" si="1"/>
        <v>-5</v>
      </c>
      <c r="E100" s="398">
        <v>6.7</v>
      </c>
      <c r="F100" s="398">
        <v>9.1999999999999993</v>
      </c>
      <c r="G100" s="156"/>
      <c r="H100" s="77"/>
    </row>
    <row r="101" spans="1:8" ht="12.75" customHeight="1" x14ac:dyDescent="0.2">
      <c r="A101" s="252" t="s">
        <v>104</v>
      </c>
      <c r="B101" s="267">
        <v>8</v>
      </c>
      <c r="C101" s="267">
        <v>6</v>
      </c>
      <c r="D101" s="345">
        <f t="shared" si="1"/>
        <v>2</v>
      </c>
      <c r="E101" s="268">
        <v>14.7</v>
      </c>
      <c r="F101" s="268">
        <v>10.5</v>
      </c>
      <c r="G101" s="399"/>
      <c r="H101" s="267"/>
    </row>
    <row r="102" spans="1:8" ht="29.25" customHeight="1" x14ac:dyDescent="0.2">
      <c r="A102" s="556"/>
      <c r="B102" s="557"/>
      <c r="C102" s="557"/>
      <c r="D102" s="557"/>
      <c r="E102" s="557"/>
      <c r="F102" s="557"/>
    </row>
    <row r="103" spans="1:8" ht="27.75" customHeight="1" x14ac:dyDescent="0.2">
      <c r="A103" s="486"/>
      <c r="B103" s="486"/>
      <c r="C103" s="486"/>
      <c r="D103" s="486"/>
      <c r="E103" s="486"/>
      <c r="F103" s="486"/>
    </row>
    <row r="105" spans="1:8" x14ac:dyDescent="0.2">
      <c r="B105" s="81"/>
      <c r="C105" s="81"/>
      <c r="D105" s="81"/>
    </row>
    <row r="106" spans="1:8" x14ac:dyDescent="0.2">
      <c r="B106" s="81"/>
      <c r="C106" s="81"/>
      <c r="D106" s="81"/>
    </row>
    <row r="107" spans="1:8" x14ac:dyDescent="0.2">
      <c r="B107" s="81"/>
      <c r="C107" s="81"/>
      <c r="D107" s="81"/>
    </row>
    <row r="108" spans="1:8" x14ac:dyDescent="0.2">
      <c r="B108" s="81"/>
      <c r="C108" s="81"/>
      <c r="D108" s="81"/>
    </row>
    <row r="109" spans="1:8" x14ac:dyDescent="0.2">
      <c r="B109" s="81"/>
      <c r="C109" s="81"/>
      <c r="D109" s="81"/>
    </row>
    <row r="110" spans="1:8" x14ac:dyDescent="0.2">
      <c r="B110" s="81"/>
      <c r="C110" s="81"/>
      <c r="D110" s="81"/>
    </row>
    <row r="111" spans="1:8" x14ac:dyDescent="0.2">
      <c r="B111" s="81"/>
      <c r="C111" s="81"/>
      <c r="D111" s="81"/>
    </row>
    <row r="112" spans="1:8" x14ac:dyDescent="0.2">
      <c r="A112" s="9"/>
      <c r="B112" s="81"/>
      <c r="C112" s="81"/>
      <c r="D112" s="81"/>
    </row>
    <row r="113" spans="1:6" x14ac:dyDescent="0.2">
      <c r="A113" s="9"/>
      <c r="B113" s="81"/>
      <c r="C113" s="81"/>
      <c r="D113" s="81"/>
    </row>
    <row r="114" spans="1:6" x14ac:dyDescent="0.2">
      <c r="A114" s="9"/>
      <c r="B114" s="81"/>
      <c r="C114" s="81"/>
      <c r="D114" s="81"/>
      <c r="E114" s="9"/>
      <c r="F114" s="9"/>
    </row>
    <row r="115" spans="1:6" x14ac:dyDescent="0.2">
      <c r="A115" s="9"/>
      <c r="B115" s="81"/>
      <c r="C115" s="81"/>
      <c r="D115" s="81"/>
      <c r="E115" s="9"/>
      <c r="F115" s="9"/>
    </row>
    <row r="116" spans="1:6" x14ac:dyDescent="0.2">
      <c r="A116" s="9"/>
      <c r="B116" s="81"/>
      <c r="C116" s="81"/>
      <c r="D116" s="81"/>
      <c r="E116" s="9"/>
      <c r="F116" s="9"/>
    </row>
    <row r="117" spans="1:6" x14ac:dyDescent="0.2">
      <c r="A117" s="9"/>
      <c r="B117" s="81"/>
      <c r="C117" s="81"/>
      <c r="D117" s="81"/>
      <c r="E117" s="9"/>
      <c r="F117" s="9"/>
    </row>
    <row r="118" spans="1:6" x14ac:dyDescent="0.2">
      <c r="A118" s="9"/>
      <c r="B118" s="81"/>
      <c r="C118" s="81"/>
      <c r="D118" s="81"/>
      <c r="E118" s="9"/>
      <c r="F118" s="9"/>
    </row>
    <row r="119" spans="1:6" x14ac:dyDescent="0.2">
      <c r="A119" s="9"/>
      <c r="B119" s="81"/>
      <c r="C119" s="81"/>
      <c r="D119" s="81"/>
      <c r="E119" s="9"/>
      <c r="F119" s="9"/>
    </row>
    <row r="120" spans="1:6" x14ac:dyDescent="0.2">
      <c r="A120" s="9"/>
      <c r="B120" s="81"/>
      <c r="C120" s="81"/>
      <c r="D120" s="81"/>
      <c r="E120" s="9"/>
      <c r="F120" s="9"/>
    </row>
    <row r="121" spans="1:6" x14ac:dyDescent="0.2">
      <c r="A121" s="9"/>
      <c r="E121" s="9"/>
      <c r="F121" s="9"/>
    </row>
    <row r="122" spans="1:6" x14ac:dyDescent="0.2">
      <c r="A122" s="9"/>
      <c r="E122" s="9"/>
      <c r="F122" s="9"/>
    </row>
    <row r="123" spans="1:6" x14ac:dyDescent="0.2">
      <c r="A123" s="9"/>
      <c r="E123" s="9"/>
      <c r="F123" s="9"/>
    </row>
    <row r="124" spans="1:6" x14ac:dyDescent="0.2">
      <c r="A124" s="9"/>
      <c r="E124" s="9"/>
      <c r="F124" s="9"/>
    </row>
    <row r="125" spans="1:6" x14ac:dyDescent="0.2">
      <c r="A125" s="9"/>
      <c r="E125" s="9"/>
      <c r="F125" s="9"/>
    </row>
    <row r="126" spans="1:6" x14ac:dyDescent="0.2">
      <c r="A126" s="9"/>
      <c r="E126" s="9"/>
      <c r="F126" s="9"/>
    </row>
    <row r="127" spans="1:6" x14ac:dyDescent="0.2">
      <c r="A127" s="9"/>
      <c r="E127" s="9"/>
      <c r="F127" s="9"/>
    </row>
    <row r="128" spans="1:6" x14ac:dyDescent="0.2">
      <c r="A128" s="9"/>
      <c r="B128" s="9"/>
      <c r="C128" s="9"/>
      <c r="D128" s="9"/>
      <c r="E128" s="9"/>
      <c r="F128" s="9"/>
    </row>
    <row r="129" spans="1:6" x14ac:dyDescent="0.2">
      <c r="A129" s="9"/>
      <c r="B129" s="9"/>
      <c r="C129" s="9"/>
      <c r="D129" s="9"/>
      <c r="E129" s="9"/>
      <c r="F129" s="9"/>
    </row>
    <row r="130" spans="1:6" x14ac:dyDescent="0.2">
      <c r="A130" s="9"/>
      <c r="B130" s="9"/>
      <c r="C130" s="9"/>
      <c r="D130" s="9"/>
      <c r="E130" s="9"/>
      <c r="F130" s="9"/>
    </row>
    <row r="131" spans="1:6" x14ac:dyDescent="0.2">
      <c r="A131" s="9"/>
      <c r="B131" s="9"/>
      <c r="C131" s="9"/>
      <c r="D131" s="9"/>
      <c r="E131" s="9"/>
      <c r="F131" s="9"/>
    </row>
    <row r="132" spans="1:6" x14ac:dyDescent="0.2">
      <c r="A132" s="9"/>
      <c r="B132" s="9"/>
      <c r="C132" s="9"/>
      <c r="D132" s="9"/>
      <c r="E132" s="9"/>
      <c r="F132" s="9"/>
    </row>
    <row r="133" spans="1:6" x14ac:dyDescent="0.2">
      <c r="A133" s="9"/>
      <c r="B133" s="9"/>
      <c r="C133" s="9"/>
      <c r="D133" s="9"/>
      <c r="E133" s="9"/>
      <c r="F133" s="9"/>
    </row>
    <row r="134" spans="1:6" x14ac:dyDescent="0.2">
      <c r="A134" s="9"/>
      <c r="B134" s="9"/>
      <c r="C134" s="9"/>
      <c r="D134" s="9"/>
      <c r="E134" s="9"/>
      <c r="F134" s="9"/>
    </row>
    <row r="135" spans="1:6" x14ac:dyDescent="0.2">
      <c r="A135" s="9"/>
      <c r="B135" s="9"/>
      <c r="C135" s="9"/>
      <c r="D135" s="9"/>
      <c r="E135" s="9"/>
      <c r="F135" s="9"/>
    </row>
    <row r="136" spans="1:6" x14ac:dyDescent="0.2">
      <c r="A136" s="9"/>
      <c r="B136" s="9"/>
      <c r="C136" s="9"/>
      <c r="D136" s="9"/>
      <c r="E136" s="9"/>
      <c r="F136" s="9"/>
    </row>
    <row r="137" spans="1:6" x14ac:dyDescent="0.2">
      <c r="A137" s="9"/>
      <c r="B137" s="9"/>
      <c r="C137" s="9"/>
      <c r="D137" s="9"/>
      <c r="E137" s="9"/>
      <c r="F137" s="9"/>
    </row>
    <row r="138" spans="1:6" x14ac:dyDescent="0.2">
      <c r="A138" s="9"/>
      <c r="B138" s="9"/>
      <c r="C138" s="9"/>
      <c r="D138" s="9"/>
      <c r="E138" s="9"/>
      <c r="F138" s="9"/>
    </row>
    <row r="139" spans="1:6" x14ac:dyDescent="0.2">
      <c r="A139" s="9"/>
      <c r="B139" s="9"/>
      <c r="C139" s="9"/>
      <c r="D139" s="9"/>
      <c r="E139" s="9"/>
      <c r="F139" s="9"/>
    </row>
    <row r="140" spans="1:6" x14ac:dyDescent="0.2">
      <c r="A140" s="9"/>
      <c r="B140" s="9"/>
      <c r="C140" s="9"/>
      <c r="D140" s="9"/>
      <c r="E140" s="9"/>
      <c r="F140" s="9"/>
    </row>
    <row r="141" spans="1:6" x14ac:dyDescent="0.2">
      <c r="A141" s="9"/>
      <c r="B141" s="9"/>
      <c r="C141" s="9"/>
      <c r="D141" s="9"/>
      <c r="E141" s="9"/>
      <c r="F141" s="9"/>
    </row>
    <row r="142" spans="1:6" x14ac:dyDescent="0.2">
      <c r="A142" s="9"/>
      <c r="B142" s="9"/>
      <c r="C142" s="9"/>
      <c r="D142" s="9"/>
      <c r="E142" s="9"/>
      <c r="F142" s="9"/>
    </row>
    <row r="143" spans="1:6" x14ac:dyDescent="0.2">
      <c r="A143" s="9"/>
      <c r="B143" s="9"/>
      <c r="C143" s="9"/>
      <c r="D143" s="9"/>
      <c r="E143" s="9"/>
      <c r="F143" s="9"/>
    </row>
    <row r="144" spans="1:6" x14ac:dyDescent="0.2">
      <c r="A144" s="9"/>
      <c r="B144" s="9"/>
      <c r="C144" s="9"/>
      <c r="D144" s="9"/>
      <c r="E144" s="9"/>
      <c r="F144" s="9"/>
    </row>
    <row r="145" spans="1:6" x14ac:dyDescent="0.2">
      <c r="A145" s="9"/>
      <c r="B145" s="9"/>
      <c r="C145" s="9"/>
      <c r="D145" s="9"/>
      <c r="E145" s="9"/>
      <c r="F145" s="9"/>
    </row>
    <row r="146" spans="1:6" x14ac:dyDescent="0.2">
      <c r="A146" s="9"/>
      <c r="B146" s="9"/>
      <c r="C146" s="9"/>
      <c r="D146" s="9"/>
      <c r="E146" s="9"/>
      <c r="F146" s="9"/>
    </row>
    <row r="147" spans="1:6" x14ac:dyDescent="0.2">
      <c r="A147" s="9"/>
      <c r="B147" s="9"/>
      <c r="C147" s="9"/>
      <c r="D147" s="9"/>
      <c r="E147" s="9"/>
      <c r="F147" s="9"/>
    </row>
    <row r="148" spans="1:6" x14ac:dyDescent="0.2">
      <c r="A148" s="9"/>
      <c r="B148" s="9"/>
      <c r="C148" s="9"/>
      <c r="D148" s="9"/>
      <c r="E148" s="9"/>
      <c r="F148" s="9"/>
    </row>
    <row r="149" spans="1:6" x14ac:dyDescent="0.2">
      <c r="A149" s="9"/>
      <c r="B149" s="9"/>
      <c r="C149" s="9"/>
      <c r="D149" s="9"/>
      <c r="E149" s="9"/>
      <c r="F149" s="9"/>
    </row>
    <row r="150" spans="1:6" x14ac:dyDescent="0.2">
      <c r="A150" s="9"/>
      <c r="B150" s="9"/>
      <c r="C150" s="9"/>
      <c r="D150" s="9"/>
      <c r="E150" s="9"/>
      <c r="F150" s="9"/>
    </row>
    <row r="151" spans="1:6" x14ac:dyDescent="0.2">
      <c r="A151" s="9"/>
      <c r="B151" s="9"/>
      <c r="C151" s="9"/>
      <c r="D151" s="9"/>
      <c r="E151" s="9"/>
      <c r="F151" s="9"/>
    </row>
    <row r="152" spans="1:6" x14ac:dyDescent="0.2">
      <c r="A152" s="9"/>
      <c r="B152" s="9"/>
      <c r="C152" s="9"/>
      <c r="D152" s="9"/>
      <c r="E152" s="9"/>
      <c r="F152" s="9"/>
    </row>
    <row r="153" spans="1:6" x14ac:dyDescent="0.2">
      <c r="A153" s="9"/>
      <c r="B153" s="9"/>
      <c r="C153" s="9"/>
      <c r="D153" s="9"/>
      <c r="E153" s="9"/>
      <c r="F153" s="9"/>
    </row>
    <row r="154" spans="1:6" x14ac:dyDescent="0.2">
      <c r="A154" s="9"/>
      <c r="B154" s="9"/>
      <c r="C154" s="9"/>
      <c r="D154" s="9"/>
      <c r="E154" s="9"/>
      <c r="F154" s="9"/>
    </row>
    <row r="155" spans="1:6" x14ac:dyDescent="0.2">
      <c r="A155" s="9"/>
      <c r="B155" s="9"/>
      <c r="C155" s="9"/>
      <c r="D155" s="9"/>
      <c r="E155" s="9"/>
      <c r="F155" s="9"/>
    </row>
    <row r="156" spans="1:6" x14ac:dyDescent="0.2">
      <c r="A156" s="9"/>
      <c r="B156" s="9"/>
      <c r="C156" s="9"/>
      <c r="D156" s="9"/>
      <c r="E156" s="9"/>
      <c r="F156" s="9"/>
    </row>
    <row r="157" spans="1:6" x14ac:dyDescent="0.2">
      <c r="A157" s="9"/>
      <c r="B157" s="9"/>
      <c r="C157" s="9"/>
      <c r="D157" s="9"/>
      <c r="E157" s="9"/>
      <c r="F157" s="9"/>
    </row>
    <row r="158" spans="1:6" x14ac:dyDescent="0.2">
      <c r="A158" s="9"/>
      <c r="B158" s="9"/>
      <c r="C158" s="9"/>
      <c r="D158" s="9"/>
      <c r="E158" s="9"/>
      <c r="F158" s="9"/>
    </row>
    <row r="159" spans="1:6" x14ac:dyDescent="0.2">
      <c r="A159" s="9"/>
      <c r="B159" s="9"/>
      <c r="C159" s="9"/>
      <c r="D159" s="9"/>
      <c r="E159" s="9"/>
      <c r="F159" s="9"/>
    </row>
    <row r="160" spans="1:6" x14ac:dyDescent="0.2">
      <c r="A160" s="9"/>
      <c r="B160" s="9"/>
      <c r="C160" s="9"/>
      <c r="D160" s="9"/>
      <c r="E160" s="9"/>
      <c r="F160" s="9"/>
    </row>
    <row r="161" spans="1:6" x14ac:dyDescent="0.2">
      <c r="A161" s="9"/>
      <c r="B161" s="9"/>
      <c r="C161" s="9"/>
      <c r="D161" s="9"/>
      <c r="E161" s="9"/>
      <c r="F161" s="9"/>
    </row>
    <row r="162" spans="1:6" x14ac:dyDescent="0.2">
      <c r="A162" s="9"/>
      <c r="B162" s="9"/>
      <c r="C162" s="9"/>
      <c r="D162" s="9"/>
      <c r="E162" s="9"/>
      <c r="F162" s="9"/>
    </row>
    <row r="163" spans="1:6" x14ac:dyDescent="0.2">
      <c r="A163" s="9"/>
      <c r="B163" s="9"/>
      <c r="C163" s="9"/>
      <c r="D163" s="9"/>
      <c r="E163" s="9"/>
      <c r="F163" s="9"/>
    </row>
    <row r="164" spans="1:6" x14ac:dyDescent="0.2">
      <c r="A164" s="9"/>
      <c r="B164" s="9"/>
      <c r="C164" s="9"/>
      <c r="D164" s="9"/>
      <c r="E164" s="9"/>
      <c r="F164" s="9"/>
    </row>
    <row r="165" spans="1:6" x14ac:dyDescent="0.2">
      <c r="A165" s="9"/>
      <c r="B165" s="9"/>
      <c r="C165" s="9"/>
      <c r="D165" s="9"/>
      <c r="E165" s="9"/>
      <c r="F165" s="9"/>
    </row>
    <row r="166" spans="1:6" x14ac:dyDescent="0.2">
      <c r="A166" s="9"/>
      <c r="B166" s="9"/>
      <c r="C166" s="9"/>
      <c r="D166" s="9"/>
      <c r="E166" s="9"/>
      <c r="F166" s="9"/>
    </row>
    <row r="167" spans="1:6" x14ac:dyDescent="0.2">
      <c r="A167" s="9"/>
      <c r="B167" s="9"/>
      <c r="C167" s="9"/>
      <c r="D167" s="9"/>
      <c r="E167" s="9"/>
      <c r="F167" s="9"/>
    </row>
    <row r="168" spans="1:6" x14ac:dyDescent="0.2">
      <c r="A168" s="9"/>
      <c r="B168" s="9"/>
      <c r="C168" s="9"/>
      <c r="D168" s="9"/>
      <c r="E168" s="9"/>
      <c r="F168" s="9"/>
    </row>
    <row r="169" spans="1:6" x14ac:dyDescent="0.2">
      <c r="A169" s="9"/>
      <c r="B169" s="9"/>
      <c r="C169" s="9"/>
      <c r="D169" s="9"/>
      <c r="E169" s="9"/>
      <c r="F169" s="9"/>
    </row>
    <row r="170" spans="1:6" x14ac:dyDescent="0.2">
      <c r="A170" s="9"/>
      <c r="B170" s="9"/>
      <c r="C170" s="9"/>
      <c r="D170" s="9"/>
      <c r="E170" s="9"/>
      <c r="F170" s="9"/>
    </row>
    <row r="171" spans="1:6" x14ac:dyDescent="0.2">
      <c r="A171" s="9"/>
      <c r="B171" s="9"/>
      <c r="C171" s="9"/>
      <c r="D171" s="9"/>
      <c r="E171" s="9"/>
      <c r="F171" s="9"/>
    </row>
    <row r="172" spans="1:6" x14ac:dyDescent="0.2">
      <c r="A172" s="9"/>
      <c r="B172" s="9"/>
      <c r="C172" s="9"/>
      <c r="D172" s="9"/>
      <c r="E172" s="9"/>
      <c r="F172" s="9"/>
    </row>
    <row r="173" spans="1:6" x14ac:dyDescent="0.2">
      <c r="A173" s="9"/>
      <c r="B173" s="9"/>
      <c r="C173" s="9"/>
      <c r="D173" s="9"/>
      <c r="E173" s="9"/>
      <c r="F173" s="9"/>
    </row>
    <row r="174" spans="1:6" x14ac:dyDescent="0.2">
      <c r="A174" s="9"/>
      <c r="B174" s="9"/>
      <c r="C174" s="9"/>
      <c r="D174" s="9"/>
      <c r="E174" s="9"/>
      <c r="F174" s="9"/>
    </row>
    <row r="175" spans="1:6" x14ac:dyDescent="0.2">
      <c r="A175" s="9"/>
      <c r="B175" s="9"/>
      <c r="C175" s="9"/>
      <c r="D175" s="9"/>
      <c r="E175" s="9"/>
      <c r="F175" s="9"/>
    </row>
    <row r="176" spans="1:6" x14ac:dyDescent="0.2">
      <c r="A176" s="9"/>
      <c r="B176" s="9"/>
      <c r="C176" s="9"/>
      <c r="D176" s="9"/>
      <c r="E176" s="9"/>
      <c r="F176" s="9"/>
    </row>
    <row r="177" spans="1:6" x14ac:dyDescent="0.2">
      <c r="A177" s="9"/>
      <c r="B177" s="9"/>
      <c r="C177" s="9"/>
      <c r="D177" s="9"/>
      <c r="E177" s="9"/>
      <c r="F177" s="9"/>
    </row>
    <row r="178" spans="1:6" x14ac:dyDescent="0.2">
      <c r="A178" s="9"/>
      <c r="B178" s="9"/>
      <c r="C178" s="9"/>
      <c r="D178" s="9"/>
      <c r="E178" s="9"/>
      <c r="F178" s="9"/>
    </row>
    <row r="179" spans="1:6" x14ac:dyDescent="0.2">
      <c r="A179" s="9"/>
      <c r="B179" s="9"/>
      <c r="C179" s="9"/>
      <c r="D179" s="9"/>
      <c r="E179" s="9"/>
      <c r="F179" s="9"/>
    </row>
    <row r="180" spans="1:6" x14ac:dyDescent="0.2">
      <c r="A180" s="9"/>
      <c r="B180" s="9"/>
      <c r="C180" s="9"/>
      <c r="D180" s="9"/>
      <c r="E180" s="9"/>
      <c r="F180" s="9"/>
    </row>
    <row r="181" spans="1:6" x14ac:dyDescent="0.2">
      <c r="A181" s="9"/>
      <c r="B181" s="9"/>
      <c r="C181" s="9"/>
      <c r="D181" s="9"/>
      <c r="E181" s="9"/>
      <c r="F181" s="9"/>
    </row>
    <row r="182" spans="1:6" x14ac:dyDescent="0.2">
      <c r="A182" s="9"/>
      <c r="B182" s="9"/>
      <c r="C182" s="9"/>
      <c r="D182" s="9"/>
      <c r="E182" s="9"/>
      <c r="F182" s="9"/>
    </row>
    <row r="183" spans="1:6" x14ac:dyDescent="0.2">
      <c r="A183" s="9"/>
      <c r="B183" s="9"/>
      <c r="C183" s="9"/>
      <c r="D183" s="9"/>
      <c r="E183" s="9"/>
      <c r="F183" s="9"/>
    </row>
    <row r="184" spans="1:6" x14ac:dyDescent="0.2">
      <c r="A184" s="9"/>
      <c r="B184" s="9"/>
      <c r="C184" s="9"/>
      <c r="D184" s="9"/>
      <c r="E184" s="9"/>
      <c r="F184" s="9"/>
    </row>
    <row r="185" spans="1:6" x14ac:dyDescent="0.2">
      <c r="A185" s="9"/>
      <c r="B185" s="9"/>
      <c r="C185" s="9"/>
      <c r="D185" s="9"/>
      <c r="E185" s="9"/>
      <c r="F185" s="9"/>
    </row>
    <row r="186" spans="1:6" x14ac:dyDescent="0.2">
      <c r="A186" s="9"/>
      <c r="B186" s="9"/>
      <c r="C186" s="9"/>
      <c r="D186" s="9"/>
      <c r="E186" s="9"/>
      <c r="F186" s="9"/>
    </row>
    <row r="187" spans="1:6" x14ac:dyDescent="0.2">
      <c r="A187" s="9"/>
      <c r="B187" s="9"/>
      <c r="C187" s="9"/>
      <c r="D187" s="9"/>
      <c r="E187" s="9"/>
      <c r="F187" s="9"/>
    </row>
    <row r="188" spans="1:6" x14ac:dyDescent="0.2">
      <c r="A188" s="9"/>
      <c r="B188" s="9"/>
      <c r="C188" s="9"/>
      <c r="D188" s="9"/>
      <c r="E188" s="9"/>
      <c r="F188" s="9"/>
    </row>
    <row r="189" spans="1:6" x14ac:dyDescent="0.2">
      <c r="A189" s="9"/>
      <c r="B189" s="9"/>
      <c r="C189" s="9"/>
      <c r="D189" s="9"/>
      <c r="E189" s="9"/>
      <c r="F189" s="9"/>
    </row>
    <row r="190" spans="1:6" x14ac:dyDescent="0.2">
      <c r="A190" s="9"/>
      <c r="B190" s="9"/>
      <c r="C190" s="9"/>
      <c r="D190" s="9"/>
      <c r="E190" s="9"/>
      <c r="F190" s="9"/>
    </row>
    <row r="191" spans="1:6" x14ac:dyDescent="0.2">
      <c r="A191" s="9"/>
      <c r="B191" s="9"/>
      <c r="C191" s="9"/>
      <c r="D191" s="9"/>
      <c r="E191" s="9"/>
      <c r="F191" s="9"/>
    </row>
    <row r="192" spans="1:6" x14ac:dyDescent="0.2">
      <c r="A192" s="9"/>
      <c r="B192" s="9"/>
      <c r="C192" s="9"/>
      <c r="D192" s="9"/>
      <c r="E192" s="9"/>
      <c r="F192" s="9"/>
    </row>
    <row r="193" spans="1:6" x14ac:dyDescent="0.2">
      <c r="A193" s="9"/>
      <c r="B193" s="9"/>
      <c r="C193" s="9"/>
      <c r="D193" s="9"/>
      <c r="E193" s="9"/>
      <c r="F193" s="9"/>
    </row>
    <row r="194" spans="1:6" x14ac:dyDescent="0.2">
      <c r="A194" s="9"/>
      <c r="B194" s="9"/>
      <c r="C194" s="9"/>
      <c r="D194" s="9"/>
      <c r="E194" s="9"/>
      <c r="F194" s="9"/>
    </row>
    <row r="195" spans="1:6" x14ac:dyDescent="0.2">
      <c r="A195" s="9"/>
      <c r="B195" s="9"/>
      <c r="C195" s="9"/>
      <c r="D195" s="9"/>
      <c r="E195" s="9"/>
      <c r="F195" s="9"/>
    </row>
    <row r="196" spans="1:6" x14ac:dyDescent="0.2">
      <c r="A196" s="9"/>
      <c r="B196" s="9"/>
      <c r="C196" s="9"/>
      <c r="D196" s="9"/>
      <c r="E196" s="9"/>
      <c r="F196" s="9"/>
    </row>
    <row r="197" spans="1:6" x14ac:dyDescent="0.2">
      <c r="A197" s="9"/>
      <c r="B197" s="9"/>
      <c r="C197" s="9"/>
      <c r="D197" s="9"/>
      <c r="E197" s="9"/>
      <c r="F197" s="9"/>
    </row>
    <row r="198" spans="1:6" x14ac:dyDescent="0.2">
      <c r="A198" s="9"/>
      <c r="B198" s="9"/>
      <c r="C198" s="9"/>
      <c r="D198" s="9"/>
      <c r="E198" s="9"/>
      <c r="F198" s="9"/>
    </row>
    <row r="199" spans="1:6" x14ac:dyDescent="0.2">
      <c r="A199" s="9"/>
      <c r="B199" s="9"/>
      <c r="C199" s="9"/>
      <c r="D199" s="9"/>
      <c r="E199" s="9"/>
      <c r="F199" s="9"/>
    </row>
    <row r="200" spans="1:6" x14ac:dyDescent="0.2">
      <c r="A200" s="9"/>
      <c r="B200" s="9"/>
      <c r="C200" s="9"/>
      <c r="D200" s="9"/>
      <c r="E200" s="9"/>
      <c r="F200" s="9"/>
    </row>
    <row r="201" spans="1:6" x14ac:dyDescent="0.2">
      <c r="A201" s="9"/>
      <c r="B201" s="9"/>
      <c r="C201" s="9"/>
      <c r="D201" s="9"/>
      <c r="E201" s="9"/>
      <c r="F201" s="9"/>
    </row>
    <row r="202" spans="1:6" x14ac:dyDescent="0.2">
      <c r="A202" s="9"/>
      <c r="B202" s="9"/>
      <c r="C202" s="9"/>
      <c r="D202" s="9"/>
      <c r="E202" s="9"/>
      <c r="F202" s="9"/>
    </row>
    <row r="203" spans="1:6" x14ac:dyDescent="0.2">
      <c r="A203" s="9"/>
      <c r="B203" s="9"/>
      <c r="C203" s="9"/>
      <c r="D203" s="9"/>
      <c r="E203" s="9"/>
      <c r="F203" s="9"/>
    </row>
    <row r="204" spans="1:6" x14ac:dyDescent="0.2">
      <c r="A204" s="9"/>
      <c r="B204" s="9"/>
      <c r="C204" s="9"/>
      <c r="D204" s="9"/>
      <c r="E204" s="9"/>
      <c r="F204" s="9"/>
    </row>
    <row r="205" spans="1:6" x14ac:dyDescent="0.2">
      <c r="E205" s="9"/>
      <c r="F205" s="9"/>
    </row>
    <row r="206" spans="1:6" x14ac:dyDescent="0.2">
      <c r="E206" s="9"/>
      <c r="F206" s="9"/>
    </row>
  </sheetData>
  <mergeCells count="7">
    <mergeCell ref="A103:F103"/>
    <mergeCell ref="A102:F102"/>
    <mergeCell ref="B3:D4"/>
    <mergeCell ref="E3:F4"/>
    <mergeCell ref="A1:F1"/>
    <mergeCell ref="A2:F2"/>
    <mergeCell ref="A3:A5"/>
  </mergeCells>
  <conditionalFormatting sqref="H6:H101">
    <cfRule type="cellIs" dxfId="1" priority="4" operator="notEqual">
      <formula>C6</formula>
    </cfRule>
    <cfRule type="cellIs" dxfId="0" priority="5" operator="notEqual">
      <formula>C6</formula>
    </cfRule>
  </conditionalFormatting>
  <printOptions horizontalCentered="1"/>
  <pageMargins left="0.59055118110236227" right="0.59055118110236227" top="0.70866141732283472" bottom="0.19685039370078741" header="0.31496062992125984" footer="0.51181102362204722"/>
  <pageSetup paperSize="9" firstPageNumber="41" orientation="landscape" useFirstPageNumber="1" r:id="rId1"/>
  <headerFooter alignWithMargins="0">
    <oddHeader>&amp;C&amp;"Arial,обычный"&amp;10 &amp;P</oddHeader>
  </headerFooter>
  <rowBreaks count="2" manualBreakCount="2">
    <brk id="38" max="16383" man="1"/>
    <brk id="7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J111"/>
  <sheetViews>
    <sheetView zoomScaleNormal="100" zoomScaleSheetLayoutView="100" workbookViewId="0">
      <selection activeCell="E6" sqref="E6"/>
    </sheetView>
  </sheetViews>
  <sheetFormatPr defaultRowHeight="14.25" x14ac:dyDescent="0.2"/>
  <cols>
    <col min="1" max="1" width="50.28515625" style="5" customWidth="1"/>
    <col min="2" max="3" width="14.7109375" style="5" customWidth="1"/>
    <col min="4" max="4" width="15.42578125" style="5" customWidth="1"/>
    <col min="5" max="6" width="19.7109375" style="5" customWidth="1"/>
    <col min="7" max="7" width="14.85546875" style="9" customWidth="1"/>
    <col min="8" max="16384" width="9.140625" style="9"/>
  </cols>
  <sheetData>
    <row r="1" spans="1:10" ht="16.5" customHeight="1" x14ac:dyDescent="0.2">
      <c r="A1" s="568" t="s">
        <v>268</v>
      </c>
      <c r="B1" s="568"/>
      <c r="C1" s="568"/>
      <c r="D1" s="568"/>
      <c r="E1" s="568"/>
      <c r="F1" s="568"/>
    </row>
    <row r="2" spans="1:10" ht="12.75" customHeight="1" x14ac:dyDescent="0.2">
      <c r="A2" s="82"/>
      <c r="B2" s="82"/>
      <c r="C2" s="82"/>
      <c r="D2" s="82"/>
      <c r="E2" s="82"/>
      <c r="F2" s="82"/>
    </row>
    <row r="3" spans="1:10" ht="15" customHeight="1" x14ac:dyDescent="0.2">
      <c r="A3" s="569"/>
      <c r="B3" s="570" t="s">
        <v>206</v>
      </c>
      <c r="C3" s="570"/>
      <c r="D3" s="570"/>
      <c r="E3" s="570" t="s">
        <v>291</v>
      </c>
      <c r="F3" s="570"/>
    </row>
    <row r="4" spans="1:10" ht="15" customHeight="1" x14ac:dyDescent="0.2">
      <c r="A4" s="569"/>
      <c r="B4" s="570"/>
      <c r="C4" s="570"/>
      <c r="D4" s="570"/>
      <c r="E4" s="570"/>
      <c r="F4" s="570"/>
    </row>
    <row r="5" spans="1:10" ht="39.75" customHeight="1" x14ac:dyDescent="0.2">
      <c r="A5" s="569"/>
      <c r="B5" s="230" t="s">
        <v>350</v>
      </c>
      <c r="C5" s="230" t="s">
        <v>332</v>
      </c>
      <c r="D5" s="233" t="s">
        <v>366</v>
      </c>
      <c r="E5" s="230" t="s">
        <v>350</v>
      </c>
      <c r="F5" s="230" t="s">
        <v>332</v>
      </c>
    </row>
    <row r="6" spans="1:10" s="8" customFormat="1" ht="15" x14ac:dyDescent="0.25">
      <c r="A6" s="235" t="s">
        <v>177</v>
      </c>
      <c r="B6" s="157">
        <v>6489</v>
      </c>
      <c r="C6" s="157">
        <v>7328</v>
      </c>
      <c r="D6" s="129">
        <f>ROUND(B6/$B$6*100,1)</f>
        <v>100</v>
      </c>
      <c r="E6" s="463">
        <v>44.927</v>
      </c>
      <c r="F6" s="393">
        <v>48.8</v>
      </c>
      <c r="G6" s="128"/>
    </row>
    <row r="7" spans="1:10" s="8" customFormat="1" ht="15" x14ac:dyDescent="0.25">
      <c r="A7" s="212" t="s">
        <v>178</v>
      </c>
      <c r="C7" s="158"/>
      <c r="D7" s="129"/>
      <c r="E7" s="394"/>
      <c r="F7" s="384"/>
      <c r="G7" s="429"/>
      <c r="H7" s="429"/>
    </row>
    <row r="8" spans="1:10" ht="15" x14ac:dyDescent="0.25">
      <c r="A8" s="209" t="s">
        <v>276</v>
      </c>
      <c r="B8" s="159">
        <v>231</v>
      </c>
      <c r="C8" s="159">
        <v>287</v>
      </c>
      <c r="D8" s="130">
        <f t="shared" ref="D8:D31" si="0">ROUND(B8/$B$6*100,1)</f>
        <v>3.6</v>
      </c>
      <c r="E8" s="394">
        <v>1.6</v>
      </c>
      <c r="F8" s="384">
        <v>1.9</v>
      </c>
      <c r="G8" s="128"/>
    </row>
    <row r="9" spans="1:10" ht="15" x14ac:dyDescent="0.25">
      <c r="A9" s="210" t="s">
        <v>179</v>
      </c>
      <c r="B9" s="160"/>
      <c r="C9" s="160"/>
      <c r="D9" s="130"/>
      <c r="E9" s="394"/>
      <c r="F9" s="384"/>
      <c r="G9" s="128"/>
      <c r="I9" s="430"/>
      <c r="J9" s="430"/>
    </row>
    <row r="10" spans="1:10" ht="15" x14ac:dyDescent="0.25">
      <c r="A10" s="236" t="s">
        <v>273</v>
      </c>
      <c r="B10" s="159">
        <v>31</v>
      </c>
      <c r="C10" s="159">
        <v>38</v>
      </c>
      <c r="D10" s="130">
        <f t="shared" si="0"/>
        <v>0.5</v>
      </c>
      <c r="E10" s="394">
        <v>0.2</v>
      </c>
      <c r="F10" s="384">
        <v>0.3</v>
      </c>
      <c r="G10" s="128"/>
    </row>
    <row r="11" spans="1:10" ht="15" x14ac:dyDescent="0.25">
      <c r="A11" s="236" t="s">
        <v>272</v>
      </c>
      <c r="B11" s="161">
        <v>54</v>
      </c>
      <c r="C11" s="161">
        <v>55</v>
      </c>
      <c r="D11" s="130">
        <f t="shared" si="0"/>
        <v>0.8</v>
      </c>
      <c r="E11" s="394">
        <v>0.4</v>
      </c>
      <c r="F11" s="384">
        <v>0.4</v>
      </c>
      <c r="G11" s="128"/>
    </row>
    <row r="12" spans="1:10" ht="25.5" x14ac:dyDescent="0.2">
      <c r="A12" s="209" t="s">
        <v>269</v>
      </c>
      <c r="B12" s="159">
        <v>48</v>
      </c>
      <c r="C12" s="159">
        <v>76</v>
      </c>
      <c r="D12" s="130">
        <f t="shared" si="0"/>
        <v>0.7</v>
      </c>
      <c r="E12" s="394">
        <v>0.3</v>
      </c>
      <c r="F12" s="384">
        <v>0.5</v>
      </c>
      <c r="G12" s="430"/>
      <c r="H12" s="430"/>
    </row>
    <row r="13" spans="1:10" ht="15" x14ac:dyDescent="0.25">
      <c r="A13" s="209" t="s">
        <v>270</v>
      </c>
      <c r="B13" s="159">
        <v>233</v>
      </c>
      <c r="C13" s="159">
        <v>248</v>
      </c>
      <c r="D13" s="130">
        <f t="shared" si="0"/>
        <v>3.6</v>
      </c>
      <c r="E13" s="394">
        <v>1.6</v>
      </c>
      <c r="F13" s="384">
        <v>1.7</v>
      </c>
      <c r="G13" s="128"/>
    </row>
    <row r="14" spans="1:10" ht="26.25" x14ac:dyDescent="0.25">
      <c r="A14" s="237" t="s">
        <v>271</v>
      </c>
      <c r="B14" s="161">
        <v>16</v>
      </c>
      <c r="C14" s="161">
        <v>20</v>
      </c>
      <c r="D14" s="130">
        <f t="shared" si="0"/>
        <v>0.2</v>
      </c>
      <c r="E14" s="394">
        <v>0.1</v>
      </c>
      <c r="F14" s="384">
        <v>0.1</v>
      </c>
      <c r="G14" s="68"/>
      <c r="H14" s="68"/>
    </row>
    <row r="15" spans="1:10" x14ac:dyDescent="0.2">
      <c r="A15" s="209" t="s">
        <v>235</v>
      </c>
      <c r="B15" s="159">
        <v>275</v>
      </c>
      <c r="C15" s="159">
        <v>344</v>
      </c>
      <c r="D15" s="130">
        <f t="shared" si="0"/>
        <v>4.2</v>
      </c>
      <c r="E15" s="394">
        <v>1.9</v>
      </c>
      <c r="F15" s="384">
        <v>2.2999999999999998</v>
      </c>
      <c r="G15" s="430"/>
      <c r="H15" s="430"/>
    </row>
    <row r="16" spans="1:10" ht="15" x14ac:dyDescent="0.25">
      <c r="A16" s="210" t="s">
        <v>180</v>
      </c>
      <c r="B16" s="160"/>
      <c r="C16" s="160"/>
      <c r="D16" s="130"/>
      <c r="E16" s="394"/>
      <c r="F16" s="384"/>
      <c r="G16" s="128"/>
    </row>
    <row r="17" spans="1:8" x14ac:dyDescent="0.2">
      <c r="A17" s="210" t="s">
        <v>331</v>
      </c>
      <c r="B17" s="159">
        <v>178</v>
      </c>
      <c r="C17" s="159">
        <v>214</v>
      </c>
      <c r="D17" s="130">
        <f t="shared" si="0"/>
        <v>2.7</v>
      </c>
      <c r="E17" s="394">
        <v>1.2</v>
      </c>
      <c r="F17" s="384">
        <v>1.4</v>
      </c>
      <c r="G17" s="430"/>
      <c r="H17" s="430"/>
    </row>
    <row r="18" spans="1:8" x14ac:dyDescent="0.2">
      <c r="A18" s="210" t="s">
        <v>181</v>
      </c>
      <c r="B18" s="160">
        <v>65</v>
      </c>
      <c r="C18" s="160">
        <v>82</v>
      </c>
      <c r="D18" s="130">
        <f t="shared" si="0"/>
        <v>1</v>
      </c>
      <c r="E18" s="394">
        <v>0.4</v>
      </c>
      <c r="F18" s="384">
        <v>0.5</v>
      </c>
      <c r="G18" s="431"/>
      <c r="H18" s="431"/>
    </row>
    <row r="19" spans="1:8" x14ac:dyDescent="0.2">
      <c r="A19" s="209" t="s">
        <v>236</v>
      </c>
      <c r="B19" s="159">
        <v>39</v>
      </c>
      <c r="C19" s="159">
        <v>41</v>
      </c>
      <c r="D19" s="130">
        <f t="shared" si="0"/>
        <v>0.6</v>
      </c>
      <c r="E19" s="394">
        <v>0.3</v>
      </c>
      <c r="F19" s="384">
        <v>0.3</v>
      </c>
      <c r="G19" s="430"/>
      <c r="H19" s="430"/>
    </row>
    <row r="20" spans="1:8" ht="25.5" x14ac:dyDescent="0.2">
      <c r="A20" s="209" t="s">
        <v>274</v>
      </c>
      <c r="B20" s="159">
        <v>1385</v>
      </c>
      <c r="C20" s="159">
        <v>1551</v>
      </c>
      <c r="D20" s="130">
        <f t="shared" si="0"/>
        <v>21.3</v>
      </c>
      <c r="E20" s="394">
        <v>9.6</v>
      </c>
      <c r="F20" s="384">
        <v>10.3</v>
      </c>
      <c r="G20" s="430"/>
      <c r="H20" s="430"/>
    </row>
    <row r="21" spans="1:8" ht="15" x14ac:dyDescent="0.25">
      <c r="A21" s="238" t="s">
        <v>182</v>
      </c>
      <c r="B21" s="160"/>
      <c r="C21" s="160"/>
      <c r="D21" s="130"/>
      <c r="E21" s="394"/>
      <c r="F21" s="384"/>
      <c r="G21" s="128"/>
    </row>
    <row r="22" spans="1:8" x14ac:dyDescent="0.2">
      <c r="A22" s="239" t="s">
        <v>183</v>
      </c>
      <c r="B22" s="161">
        <v>34</v>
      </c>
      <c r="C22" s="161">
        <v>40</v>
      </c>
      <c r="D22" s="130">
        <f t="shared" si="0"/>
        <v>0.5</v>
      </c>
      <c r="E22" s="394">
        <v>0.2</v>
      </c>
      <c r="F22" s="384">
        <v>0.3</v>
      </c>
      <c r="G22" s="431"/>
      <c r="H22" s="431"/>
    </row>
    <row r="23" spans="1:8" x14ac:dyDescent="0.2">
      <c r="A23" s="238" t="s">
        <v>184</v>
      </c>
      <c r="B23" s="159">
        <v>647</v>
      </c>
      <c r="C23" s="159">
        <v>706</v>
      </c>
      <c r="D23" s="130">
        <f t="shared" si="0"/>
        <v>10</v>
      </c>
      <c r="E23" s="394">
        <v>4.5</v>
      </c>
      <c r="F23" s="394">
        <v>4.7</v>
      </c>
      <c r="G23" s="431"/>
      <c r="H23" s="431"/>
    </row>
    <row r="24" spans="1:8" ht="25.5" x14ac:dyDescent="0.2">
      <c r="A24" s="240" t="s">
        <v>275</v>
      </c>
      <c r="B24" s="159">
        <v>3408</v>
      </c>
      <c r="C24" s="159">
        <v>3755</v>
      </c>
      <c r="D24" s="130">
        <f t="shared" si="0"/>
        <v>52.5</v>
      </c>
      <c r="E24" s="394">
        <v>23.6</v>
      </c>
      <c r="F24" s="394">
        <v>25</v>
      </c>
      <c r="G24" s="430"/>
      <c r="H24" s="430"/>
    </row>
    <row r="25" spans="1:8" ht="15" x14ac:dyDescent="0.25">
      <c r="A25" s="239" t="s">
        <v>182</v>
      </c>
      <c r="B25" s="160"/>
      <c r="C25" s="160"/>
      <c r="D25" s="130"/>
      <c r="E25" s="394"/>
      <c r="F25" s="384"/>
      <c r="G25" s="128"/>
    </row>
    <row r="26" spans="1:8" x14ac:dyDescent="0.2">
      <c r="A26" s="239" t="s">
        <v>185</v>
      </c>
      <c r="B26" s="161">
        <v>24</v>
      </c>
      <c r="C26" s="161">
        <v>23</v>
      </c>
      <c r="D26" s="130">
        <f t="shared" si="0"/>
        <v>0.4</v>
      </c>
      <c r="E26" s="394">
        <v>0.2</v>
      </c>
      <c r="F26" s="384">
        <v>0.2</v>
      </c>
      <c r="G26" s="431"/>
      <c r="H26" s="431"/>
    </row>
    <row r="27" spans="1:8" x14ac:dyDescent="0.2">
      <c r="A27" s="238" t="s">
        <v>186</v>
      </c>
      <c r="B27" s="161">
        <v>243</v>
      </c>
      <c r="C27" s="161">
        <v>262</v>
      </c>
      <c r="D27" s="130">
        <f t="shared" si="0"/>
        <v>3.7</v>
      </c>
      <c r="E27" s="394">
        <v>1.7</v>
      </c>
      <c r="F27" s="384">
        <v>1.7</v>
      </c>
      <c r="G27" s="431"/>
      <c r="H27" s="431"/>
    </row>
    <row r="28" spans="1:8" x14ac:dyDescent="0.2">
      <c r="A28" s="241" t="s">
        <v>328</v>
      </c>
      <c r="B28" s="161">
        <v>447</v>
      </c>
      <c r="C28" s="161">
        <v>529</v>
      </c>
      <c r="D28" s="130">
        <f t="shared" si="0"/>
        <v>6.9</v>
      </c>
      <c r="E28" s="394">
        <v>3.1</v>
      </c>
      <c r="F28" s="384">
        <v>3.5</v>
      </c>
      <c r="G28" s="431"/>
      <c r="H28" s="431"/>
    </row>
    <row r="29" spans="1:8" x14ac:dyDescent="0.2">
      <c r="A29" s="241" t="s">
        <v>330</v>
      </c>
      <c r="B29" s="161">
        <v>450</v>
      </c>
      <c r="C29" s="161">
        <v>463</v>
      </c>
      <c r="D29" s="130">
        <f t="shared" si="0"/>
        <v>6.9</v>
      </c>
      <c r="E29" s="394">
        <v>3.1</v>
      </c>
      <c r="F29" s="384">
        <v>3.1</v>
      </c>
      <c r="G29" s="431"/>
      <c r="H29" s="431"/>
    </row>
    <row r="30" spans="1:8" ht="25.5" x14ac:dyDescent="0.2">
      <c r="A30" s="395" t="s">
        <v>329</v>
      </c>
      <c r="B30" s="161">
        <v>593</v>
      </c>
      <c r="C30" s="161">
        <v>672</v>
      </c>
      <c r="D30" s="130">
        <f t="shared" si="0"/>
        <v>9.1</v>
      </c>
      <c r="E30" s="394">
        <v>4.0999999999999996</v>
      </c>
      <c r="F30" s="384">
        <v>4.5</v>
      </c>
      <c r="G30" s="429"/>
      <c r="H30" s="429"/>
    </row>
    <row r="31" spans="1:8" ht="15" x14ac:dyDescent="0.25">
      <c r="A31" s="269" t="s">
        <v>234</v>
      </c>
      <c r="B31" s="270">
        <v>356</v>
      </c>
      <c r="C31" s="270">
        <v>413</v>
      </c>
      <c r="D31" s="271">
        <f t="shared" si="0"/>
        <v>5.5</v>
      </c>
      <c r="E31" s="464">
        <v>2.5</v>
      </c>
      <c r="F31" s="272">
        <v>2.7</v>
      </c>
      <c r="G31" s="128"/>
    </row>
    <row r="32" spans="1:8" ht="12.75" customHeight="1" x14ac:dyDescent="0.2">
      <c r="A32" s="126"/>
      <c r="B32" s="85"/>
      <c r="C32" s="77"/>
      <c r="D32" s="86"/>
      <c r="E32" s="143"/>
      <c r="F32" s="18"/>
    </row>
    <row r="33" spans="1:6" ht="12.75" customHeight="1" x14ac:dyDescent="0.2">
      <c r="A33" s="120"/>
      <c r="B33" s="85"/>
      <c r="C33" s="77"/>
      <c r="E33" s="84"/>
    </row>
    <row r="34" spans="1:6" ht="12.75" customHeight="1" x14ac:dyDescent="0.2">
      <c r="A34" s="9"/>
      <c r="B34" s="85"/>
      <c r="C34" s="77"/>
      <c r="E34" s="84"/>
    </row>
    <row r="35" spans="1:6" ht="12.75" customHeight="1" x14ac:dyDescent="0.2">
      <c r="C35" s="77"/>
      <c r="E35" s="83"/>
    </row>
    <row r="36" spans="1:6" ht="12.75" customHeight="1" x14ac:dyDescent="0.2">
      <c r="B36" s="85"/>
      <c r="C36" s="79"/>
      <c r="E36" s="84"/>
    </row>
    <row r="37" spans="1:6" ht="12.75" customHeight="1" x14ac:dyDescent="0.2">
      <c r="B37" s="85"/>
      <c r="C37" s="77"/>
      <c r="E37" s="83"/>
    </row>
    <row r="38" spans="1:6" ht="12.75" customHeight="1" x14ac:dyDescent="0.2">
      <c r="B38" s="85"/>
      <c r="C38" s="77"/>
      <c r="E38" s="84"/>
    </row>
    <row r="39" spans="1:6" ht="12.75" customHeight="1" x14ac:dyDescent="0.2">
      <c r="B39" s="85"/>
      <c r="C39" s="77"/>
      <c r="E39" s="84"/>
    </row>
    <row r="40" spans="1:6" ht="12.75" customHeight="1" x14ac:dyDescent="0.2">
      <c r="B40" s="18"/>
      <c r="C40" s="77"/>
      <c r="E40" s="84"/>
    </row>
    <row r="41" spans="1:6" ht="12.75" customHeight="1" x14ac:dyDescent="0.2">
      <c r="C41" s="77"/>
      <c r="E41" s="84"/>
    </row>
    <row r="42" spans="1:6" ht="12.75" customHeight="1" x14ac:dyDescent="0.2">
      <c r="C42" s="77"/>
      <c r="E42" s="18"/>
    </row>
    <row r="43" spans="1:6" ht="12.75" customHeight="1" x14ac:dyDescent="0.2">
      <c r="A43" s="9"/>
      <c r="C43" s="79"/>
      <c r="D43" s="9"/>
      <c r="F43" s="9"/>
    </row>
    <row r="44" spans="1:6" ht="12.75" customHeight="1" x14ac:dyDescent="0.2">
      <c r="A44" s="9"/>
      <c r="C44" s="77"/>
      <c r="D44" s="9"/>
      <c r="F44" s="9"/>
    </row>
    <row r="45" spans="1:6" ht="12.75" customHeight="1" x14ac:dyDescent="0.2">
      <c r="A45" s="9"/>
      <c r="C45" s="77"/>
      <c r="D45" s="9"/>
      <c r="F45" s="9"/>
    </row>
    <row r="46" spans="1:6" ht="12.75" customHeight="1" x14ac:dyDescent="0.2">
      <c r="A46" s="9"/>
      <c r="C46" s="77"/>
      <c r="D46" s="9"/>
      <c r="F46" s="9"/>
    </row>
    <row r="47" spans="1:6" ht="12.75" customHeight="1" x14ac:dyDescent="0.2">
      <c r="A47" s="9"/>
      <c r="C47" s="77"/>
      <c r="D47" s="9"/>
      <c r="F47" s="9"/>
    </row>
    <row r="48" spans="1:6" ht="12.75" customHeight="1" x14ac:dyDescent="0.2">
      <c r="A48" s="9"/>
      <c r="C48" s="77"/>
      <c r="D48" s="9"/>
      <c r="F48" s="9"/>
    </row>
    <row r="49" spans="1:6" ht="12.75" customHeight="1" x14ac:dyDescent="0.2">
      <c r="A49" s="9"/>
      <c r="C49" s="77"/>
      <c r="D49" s="9"/>
      <c r="F49" s="9"/>
    </row>
    <row r="50" spans="1:6" ht="12.75" customHeight="1" x14ac:dyDescent="0.2">
      <c r="A50" s="9"/>
      <c r="C50" s="77"/>
      <c r="D50" s="9"/>
      <c r="F50" s="9"/>
    </row>
    <row r="51" spans="1:6" ht="12.75" customHeight="1" x14ac:dyDescent="0.2">
      <c r="A51" s="9"/>
      <c r="B51" s="9"/>
      <c r="C51" s="79"/>
      <c r="D51" s="9"/>
      <c r="F51" s="9"/>
    </row>
    <row r="52" spans="1:6" ht="12.75" customHeight="1" x14ac:dyDescent="0.2">
      <c r="A52" s="9"/>
      <c r="B52" s="9"/>
      <c r="C52" s="77"/>
      <c r="D52" s="9"/>
      <c r="F52" s="9"/>
    </row>
    <row r="53" spans="1:6" ht="12.75" customHeight="1" x14ac:dyDescent="0.2">
      <c r="A53" s="9"/>
      <c r="B53" s="9"/>
      <c r="C53" s="77"/>
      <c r="D53" s="9"/>
      <c r="E53" s="9"/>
      <c r="F53" s="9"/>
    </row>
    <row r="54" spans="1:6" ht="12.75" customHeight="1" x14ac:dyDescent="0.2">
      <c r="A54" s="9"/>
      <c r="B54" s="9"/>
      <c r="C54" s="77"/>
      <c r="D54" s="9"/>
      <c r="E54" s="9"/>
      <c r="F54" s="9"/>
    </row>
    <row r="55" spans="1:6" ht="12.75" customHeight="1" x14ac:dyDescent="0.2">
      <c r="A55" s="9"/>
      <c r="B55" s="9"/>
      <c r="C55" s="77"/>
      <c r="D55" s="9"/>
      <c r="E55" s="9"/>
      <c r="F55" s="9"/>
    </row>
    <row r="56" spans="1:6" ht="12.75" customHeight="1" x14ac:dyDescent="0.2">
      <c r="A56" s="9"/>
      <c r="B56" s="9"/>
      <c r="C56" s="77"/>
      <c r="D56" s="9"/>
      <c r="E56" s="9"/>
      <c r="F56" s="9"/>
    </row>
    <row r="57" spans="1:6" ht="12.75" customHeight="1" x14ac:dyDescent="0.2">
      <c r="A57" s="9"/>
      <c r="B57" s="9"/>
      <c r="C57" s="77"/>
      <c r="D57" s="9"/>
      <c r="E57" s="9"/>
      <c r="F57" s="9"/>
    </row>
    <row r="58" spans="1:6" ht="12.75" customHeight="1" x14ac:dyDescent="0.2">
      <c r="A58" s="9"/>
      <c r="B58" s="9"/>
      <c r="C58" s="77"/>
      <c r="D58" s="9"/>
      <c r="E58" s="9"/>
      <c r="F58" s="9"/>
    </row>
    <row r="59" spans="1:6" ht="12.75" customHeight="1" x14ac:dyDescent="0.2">
      <c r="A59" s="9"/>
      <c r="B59" s="9"/>
      <c r="C59" s="77"/>
      <c r="D59" s="9"/>
      <c r="E59" s="9"/>
      <c r="F59" s="9"/>
    </row>
    <row r="60" spans="1:6" ht="12.75" customHeight="1" x14ac:dyDescent="0.2">
      <c r="A60" s="9"/>
      <c r="B60" s="9"/>
      <c r="C60" s="77"/>
      <c r="D60" s="9"/>
      <c r="E60" s="9"/>
      <c r="F60" s="9"/>
    </row>
    <row r="61" spans="1:6" ht="12.75" customHeight="1" x14ac:dyDescent="0.2">
      <c r="A61" s="9"/>
      <c r="B61" s="9"/>
      <c r="C61" s="77"/>
      <c r="D61" s="9"/>
      <c r="E61" s="9"/>
      <c r="F61" s="9"/>
    </row>
    <row r="62" spans="1:6" ht="12.75" customHeight="1" x14ac:dyDescent="0.2">
      <c r="A62" s="9"/>
      <c r="B62" s="9"/>
      <c r="C62" s="77"/>
      <c r="D62" s="9"/>
      <c r="E62" s="9"/>
      <c r="F62" s="9"/>
    </row>
    <row r="63" spans="1:6" ht="12.75" customHeight="1" x14ac:dyDescent="0.2">
      <c r="A63" s="9"/>
      <c r="B63" s="9"/>
      <c r="C63" s="77"/>
      <c r="D63" s="9"/>
      <c r="E63" s="9"/>
      <c r="F63" s="9"/>
    </row>
    <row r="64" spans="1:6" ht="12.75" customHeight="1" x14ac:dyDescent="0.2">
      <c r="A64" s="9"/>
      <c r="B64" s="9"/>
      <c r="C64" s="77"/>
      <c r="D64" s="9"/>
      <c r="E64" s="9"/>
      <c r="F64" s="9"/>
    </row>
    <row r="65" spans="1:6" ht="12.75" customHeight="1" x14ac:dyDescent="0.2">
      <c r="A65" s="9"/>
      <c r="B65" s="9"/>
      <c r="C65" s="77"/>
      <c r="D65" s="9"/>
      <c r="E65" s="9"/>
      <c r="F65" s="9"/>
    </row>
    <row r="66" spans="1:6" ht="12.75" customHeight="1" x14ac:dyDescent="0.2">
      <c r="A66" s="9"/>
      <c r="B66" s="9"/>
      <c r="C66" s="79"/>
      <c r="D66" s="9"/>
      <c r="E66" s="9"/>
      <c r="F66" s="9"/>
    </row>
    <row r="67" spans="1:6" ht="12.75" customHeight="1" x14ac:dyDescent="0.2">
      <c r="A67" s="9"/>
      <c r="B67" s="9"/>
      <c r="C67" s="77"/>
      <c r="D67" s="9"/>
      <c r="E67" s="9"/>
      <c r="F67" s="9"/>
    </row>
    <row r="68" spans="1:6" ht="12.75" customHeight="1" x14ac:dyDescent="0.2">
      <c r="A68" s="9"/>
      <c r="B68" s="9"/>
      <c r="C68" s="77"/>
      <c r="D68" s="9"/>
      <c r="E68" s="9"/>
      <c r="F68" s="9"/>
    </row>
    <row r="69" spans="1:6" ht="12.75" customHeight="1" x14ac:dyDescent="0.2">
      <c r="A69" s="9"/>
      <c r="B69" s="9"/>
      <c r="C69" s="77"/>
      <c r="D69" s="9"/>
      <c r="E69" s="9"/>
      <c r="F69" s="9"/>
    </row>
    <row r="70" spans="1:6" ht="12.75" customHeight="1" x14ac:dyDescent="0.2">
      <c r="A70" s="9"/>
      <c r="B70" s="9"/>
      <c r="C70" s="77"/>
      <c r="D70" s="9"/>
      <c r="E70" s="9"/>
      <c r="F70" s="9"/>
    </row>
    <row r="71" spans="1:6" ht="12.75" customHeight="1" x14ac:dyDescent="0.2">
      <c r="A71" s="9"/>
      <c r="B71" s="9"/>
      <c r="C71" s="77"/>
      <c r="D71" s="9"/>
      <c r="E71" s="9"/>
      <c r="F71" s="9"/>
    </row>
    <row r="72" spans="1:6" ht="12.75" customHeight="1" x14ac:dyDescent="0.2">
      <c r="A72" s="9"/>
      <c r="B72" s="9"/>
      <c r="C72" s="77"/>
      <c r="D72" s="9"/>
      <c r="E72" s="9"/>
      <c r="F72" s="9"/>
    </row>
    <row r="73" spans="1:6" ht="12.75" customHeight="1" x14ac:dyDescent="0.2">
      <c r="A73" s="9"/>
      <c r="B73" s="9"/>
      <c r="C73" s="77"/>
      <c r="D73" s="9"/>
      <c r="E73" s="9"/>
      <c r="F73" s="9"/>
    </row>
    <row r="74" spans="1:6" ht="12.75" customHeight="1" x14ac:dyDescent="0.2">
      <c r="A74" s="9"/>
      <c r="B74" s="9"/>
      <c r="C74" s="79"/>
      <c r="D74" s="9"/>
      <c r="E74" s="9"/>
      <c r="F74" s="9"/>
    </row>
    <row r="75" spans="1:6" ht="12.75" customHeight="1" x14ac:dyDescent="0.2">
      <c r="A75" s="9"/>
      <c r="B75" s="9"/>
      <c r="C75" s="77"/>
      <c r="D75" s="9"/>
      <c r="E75" s="9"/>
      <c r="F75" s="9"/>
    </row>
    <row r="76" spans="1:6" ht="12.75" customHeight="1" x14ac:dyDescent="0.2">
      <c r="A76" s="9"/>
      <c r="B76" s="9"/>
      <c r="C76" s="77"/>
      <c r="D76" s="9"/>
      <c r="E76" s="9"/>
      <c r="F76" s="9"/>
    </row>
    <row r="77" spans="1:6" ht="12.75" customHeight="1" x14ac:dyDescent="0.2">
      <c r="A77" s="9"/>
      <c r="B77" s="9"/>
      <c r="C77" s="77"/>
      <c r="D77" s="9"/>
      <c r="E77" s="9"/>
      <c r="F77" s="9"/>
    </row>
    <row r="78" spans="1:6" ht="12.75" customHeight="1" x14ac:dyDescent="0.2">
      <c r="A78" s="9"/>
      <c r="B78" s="9"/>
      <c r="C78" s="77"/>
      <c r="D78" s="9"/>
      <c r="E78" s="9"/>
      <c r="F78" s="9"/>
    </row>
    <row r="79" spans="1:6" ht="12.75" customHeight="1" x14ac:dyDescent="0.2">
      <c r="A79" s="9"/>
      <c r="B79" s="9"/>
      <c r="C79" s="77"/>
      <c r="D79" s="9"/>
      <c r="E79" s="9"/>
      <c r="F79" s="9"/>
    </row>
    <row r="80" spans="1:6" ht="12.75" customHeight="1" x14ac:dyDescent="0.2">
      <c r="A80" s="9"/>
      <c r="B80" s="9"/>
      <c r="C80" s="77"/>
      <c r="D80" s="9"/>
      <c r="E80" s="9"/>
      <c r="F80" s="9"/>
    </row>
    <row r="81" spans="1:6" ht="12.75" customHeight="1" x14ac:dyDescent="0.2">
      <c r="A81" s="9"/>
      <c r="B81" s="9"/>
      <c r="C81" s="77"/>
      <c r="D81" s="9"/>
      <c r="E81" s="9"/>
      <c r="F81" s="9"/>
    </row>
    <row r="82" spans="1:6" ht="12.75" customHeight="1" x14ac:dyDescent="0.2">
      <c r="A82" s="9"/>
      <c r="B82" s="9"/>
      <c r="C82" s="77"/>
      <c r="D82" s="9"/>
      <c r="E82" s="9"/>
      <c r="F82" s="9"/>
    </row>
    <row r="83" spans="1:6" ht="12.75" customHeight="1" x14ac:dyDescent="0.2">
      <c r="A83" s="9"/>
      <c r="B83" s="9"/>
      <c r="C83" s="77"/>
      <c r="D83" s="9"/>
      <c r="E83" s="9"/>
      <c r="F83" s="9"/>
    </row>
    <row r="84" spans="1:6" ht="12.75" customHeight="1" x14ac:dyDescent="0.2">
      <c r="A84" s="9"/>
      <c r="B84" s="9"/>
      <c r="C84" s="77"/>
      <c r="D84" s="9"/>
      <c r="E84" s="9"/>
      <c r="F84" s="9"/>
    </row>
    <row r="85" spans="1:6" ht="12.75" customHeight="1" x14ac:dyDescent="0.2">
      <c r="A85" s="9"/>
      <c r="B85" s="9"/>
      <c r="C85" s="77"/>
      <c r="D85" s="9"/>
      <c r="E85" s="9"/>
      <c r="F85" s="9"/>
    </row>
    <row r="86" spans="1:6" ht="12.75" customHeight="1" x14ac:dyDescent="0.2">
      <c r="A86" s="9"/>
      <c r="B86" s="9"/>
      <c r="C86" s="77"/>
      <c r="D86" s="9"/>
      <c r="E86" s="9"/>
      <c r="F86" s="9"/>
    </row>
    <row r="87" spans="1:6" ht="12.75" customHeight="1" x14ac:dyDescent="0.2">
      <c r="A87" s="9"/>
      <c r="B87" s="9"/>
      <c r="C87" s="79"/>
      <c r="D87" s="9"/>
      <c r="E87" s="9"/>
      <c r="F87" s="9"/>
    </row>
    <row r="88" spans="1:6" ht="12.75" customHeight="1" x14ac:dyDescent="0.2">
      <c r="A88" s="9"/>
      <c r="B88" s="9"/>
      <c r="C88" s="77"/>
      <c r="D88" s="9"/>
      <c r="E88" s="9"/>
      <c r="F88" s="9"/>
    </row>
    <row r="89" spans="1:6" ht="12.75" customHeight="1" x14ac:dyDescent="0.2">
      <c r="A89" s="9"/>
      <c r="B89" s="9"/>
      <c r="C89" s="77"/>
      <c r="D89" s="9"/>
      <c r="E89" s="9"/>
      <c r="F89" s="9"/>
    </row>
    <row r="90" spans="1:6" ht="12.75" customHeight="1" x14ac:dyDescent="0.2">
      <c r="A90" s="9"/>
      <c r="B90" s="9"/>
      <c r="C90" s="77"/>
      <c r="D90" s="9"/>
      <c r="E90" s="9"/>
      <c r="F90" s="9"/>
    </row>
    <row r="91" spans="1:6" ht="12.75" customHeight="1" x14ac:dyDescent="0.2">
      <c r="A91" s="9"/>
      <c r="B91" s="9"/>
      <c r="C91" s="77"/>
      <c r="D91" s="9"/>
      <c r="E91" s="9"/>
      <c r="F91" s="9"/>
    </row>
    <row r="92" spans="1:6" ht="12.75" customHeight="1" x14ac:dyDescent="0.2">
      <c r="A92" s="9"/>
      <c r="B92" s="9"/>
      <c r="C92" s="77"/>
      <c r="D92" s="9"/>
      <c r="E92" s="9"/>
      <c r="F92" s="9"/>
    </row>
    <row r="93" spans="1:6" ht="12.75" customHeight="1" x14ac:dyDescent="0.2">
      <c r="A93" s="9"/>
      <c r="B93" s="9"/>
      <c r="C93" s="77"/>
      <c r="D93" s="9"/>
      <c r="E93" s="9"/>
      <c r="F93" s="9"/>
    </row>
    <row r="94" spans="1:6" ht="12.75" customHeight="1" x14ac:dyDescent="0.2">
      <c r="A94" s="9"/>
      <c r="B94" s="9"/>
      <c r="C94" s="77"/>
      <c r="D94" s="9"/>
      <c r="E94" s="9"/>
      <c r="F94" s="9"/>
    </row>
    <row r="95" spans="1:6" ht="12.75" customHeight="1" x14ac:dyDescent="0.2">
      <c r="A95" s="9"/>
      <c r="B95" s="9"/>
      <c r="C95" s="77"/>
      <c r="D95" s="9"/>
      <c r="E95" s="9"/>
      <c r="F95" s="9"/>
    </row>
    <row r="96" spans="1:6" ht="12.75" customHeight="1" x14ac:dyDescent="0.2">
      <c r="A96" s="9"/>
      <c r="B96" s="9"/>
      <c r="C96" s="77"/>
      <c r="D96" s="9"/>
      <c r="E96" s="9"/>
      <c r="F96" s="9"/>
    </row>
    <row r="97" spans="1:6" ht="12.75" customHeight="1" x14ac:dyDescent="0.2">
      <c r="A97" s="9"/>
      <c r="B97" s="9"/>
      <c r="C97" s="79"/>
      <c r="D97" s="9"/>
      <c r="E97" s="9"/>
      <c r="F97" s="9"/>
    </row>
    <row r="98" spans="1:6" ht="12.75" customHeight="1" x14ac:dyDescent="0.2">
      <c r="A98" s="9"/>
      <c r="B98" s="9"/>
      <c r="C98" s="77"/>
      <c r="D98" s="9"/>
      <c r="E98" s="9"/>
      <c r="F98" s="9"/>
    </row>
    <row r="99" spans="1:6" ht="12.75" customHeight="1" x14ac:dyDescent="0.2">
      <c r="A99" s="9"/>
      <c r="B99" s="9"/>
      <c r="C99" s="77"/>
      <c r="D99" s="9"/>
      <c r="E99" s="9"/>
      <c r="F99" s="9"/>
    </row>
    <row r="100" spans="1:6" ht="12.75" customHeight="1" x14ac:dyDescent="0.2">
      <c r="A100" s="9"/>
      <c r="B100" s="9"/>
      <c r="C100" s="9"/>
      <c r="D100" s="9"/>
      <c r="E100" s="9"/>
      <c r="F100" s="9"/>
    </row>
    <row r="101" spans="1:6" ht="12.75" customHeight="1" x14ac:dyDescent="0.2">
      <c r="A101" s="9"/>
      <c r="B101" s="9"/>
      <c r="C101" s="9"/>
      <c r="D101" s="9"/>
      <c r="E101" s="9"/>
      <c r="F101" s="9"/>
    </row>
    <row r="102" spans="1:6" x14ac:dyDescent="0.2">
      <c r="B102" s="9"/>
      <c r="E102" s="9"/>
    </row>
    <row r="103" spans="1:6" x14ac:dyDescent="0.2">
      <c r="B103" s="9"/>
      <c r="E103" s="9"/>
    </row>
    <row r="104" spans="1:6" x14ac:dyDescent="0.2">
      <c r="B104" s="9"/>
      <c r="E104" s="9"/>
    </row>
    <row r="105" spans="1:6" x14ac:dyDescent="0.2">
      <c r="B105" s="9"/>
      <c r="E105" s="9"/>
    </row>
    <row r="106" spans="1:6" x14ac:dyDescent="0.2">
      <c r="B106" s="9"/>
      <c r="E106" s="9"/>
    </row>
    <row r="107" spans="1:6" x14ac:dyDescent="0.2">
      <c r="B107" s="9"/>
      <c r="E107" s="9"/>
    </row>
    <row r="108" spans="1:6" x14ac:dyDescent="0.2">
      <c r="B108" s="9"/>
      <c r="E108" s="9"/>
    </row>
    <row r="109" spans="1:6" x14ac:dyDescent="0.2">
      <c r="B109" s="9"/>
      <c r="E109" s="9"/>
    </row>
    <row r="110" spans="1:6" x14ac:dyDescent="0.2">
      <c r="E110" s="9"/>
    </row>
    <row r="111" spans="1:6" x14ac:dyDescent="0.2">
      <c r="E111" s="9"/>
    </row>
  </sheetData>
  <mergeCells count="4">
    <mergeCell ref="A1:F1"/>
    <mergeCell ref="A3:A5"/>
    <mergeCell ref="B3:D4"/>
    <mergeCell ref="E3:F4"/>
  </mergeCells>
  <printOptions horizontalCentered="1"/>
  <pageMargins left="0.59055118110236227" right="0.31496062992125984" top="0.51181102362204722" bottom="0.19685039370078741" header="0.31496062992125984" footer="0.51181102362204722"/>
  <pageSetup paperSize="9" firstPageNumber="44" orientation="landscape" useFirstPageNumber="1" r:id="rId1"/>
  <headerFooter alignWithMargins="0">
    <oddHeader>&amp;C&amp;"Arial,обычный"&amp;10 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252"/>
  <sheetViews>
    <sheetView zoomScaleNormal="100" workbookViewId="0">
      <selection activeCell="E14" sqref="E14"/>
    </sheetView>
  </sheetViews>
  <sheetFormatPr defaultColWidth="9.140625" defaultRowHeight="14.25" x14ac:dyDescent="0.2"/>
  <cols>
    <col min="1" max="1" width="40.28515625" style="5" customWidth="1"/>
    <col min="2" max="2" width="13" style="5" customWidth="1"/>
    <col min="3" max="3" width="15.5703125" style="5" customWidth="1"/>
    <col min="4" max="4" width="14.5703125" style="5" customWidth="1"/>
    <col min="5" max="5" width="12.7109375" style="5" customWidth="1"/>
    <col min="6" max="6" width="15.140625" style="131" customWidth="1"/>
    <col min="7" max="7" width="11.42578125" style="5" customWidth="1"/>
    <col min="8" max="8" width="12.7109375" style="5" customWidth="1"/>
    <col min="9" max="16384" width="9.140625" style="9"/>
  </cols>
  <sheetData>
    <row r="1" spans="1:9" ht="14.1" customHeight="1" x14ac:dyDescent="0.25">
      <c r="A1" s="571" t="s">
        <v>278</v>
      </c>
      <c r="B1" s="571"/>
      <c r="C1" s="571"/>
      <c r="D1" s="571"/>
      <c r="E1" s="571"/>
      <c r="F1" s="571"/>
      <c r="G1" s="571"/>
      <c r="H1" s="571"/>
    </row>
    <row r="2" spans="1:9" ht="14.1" customHeight="1" x14ac:dyDescent="0.25">
      <c r="A2" s="571" t="s">
        <v>367</v>
      </c>
      <c r="B2" s="571"/>
      <c r="C2" s="571"/>
      <c r="D2" s="571"/>
      <c r="E2" s="571"/>
      <c r="F2" s="571"/>
      <c r="G2" s="571"/>
      <c r="H2" s="571"/>
    </row>
    <row r="3" spans="1:9" s="8" customFormat="1" ht="10.5" customHeight="1" x14ac:dyDescent="0.25">
      <c r="A3" s="572" t="s">
        <v>365</v>
      </c>
      <c r="B3" s="573"/>
      <c r="C3" s="480" t="s">
        <v>187</v>
      </c>
      <c r="D3" s="480" t="s">
        <v>188</v>
      </c>
      <c r="E3" s="480" t="s">
        <v>142</v>
      </c>
      <c r="F3" s="480"/>
      <c r="G3" s="480"/>
      <c r="H3" s="480"/>
    </row>
    <row r="4" spans="1:9" ht="12.95" customHeight="1" x14ac:dyDescent="0.2">
      <c r="A4" s="574"/>
      <c r="B4" s="577" t="s">
        <v>321</v>
      </c>
      <c r="C4" s="575" t="s">
        <v>326</v>
      </c>
      <c r="D4" s="576"/>
      <c r="E4" s="576"/>
      <c r="F4" s="576"/>
      <c r="G4" s="576"/>
      <c r="H4" s="576"/>
    </row>
    <row r="5" spans="1:9" ht="65.25" customHeight="1" x14ac:dyDescent="0.2">
      <c r="A5" s="574"/>
      <c r="B5" s="578"/>
      <c r="C5" s="273" t="s">
        <v>189</v>
      </c>
      <c r="D5" s="234" t="s">
        <v>190</v>
      </c>
      <c r="E5" s="234" t="s">
        <v>191</v>
      </c>
      <c r="F5" s="234" t="s">
        <v>143</v>
      </c>
      <c r="G5" s="234" t="s">
        <v>207</v>
      </c>
      <c r="H5" s="234" t="s">
        <v>192</v>
      </c>
    </row>
    <row r="6" spans="1:9" s="47" customFormat="1" ht="14.1" customHeight="1" x14ac:dyDescent="0.25">
      <c r="A6" s="215" t="s">
        <v>13</v>
      </c>
      <c r="B6" s="314">
        <v>6489</v>
      </c>
      <c r="C6" s="375">
        <v>3408</v>
      </c>
      <c r="D6" s="87">
        <v>1385</v>
      </c>
      <c r="E6" s="134">
        <v>275</v>
      </c>
      <c r="F6" s="323">
        <v>231</v>
      </c>
      <c r="G6" s="314">
        <v>356</v>
      </c>
      <c r="H6" s="88">
        <v>39</v>
      </c>
      <c r="I6" s="89"/>
    </row>
    <row r="7" spans="1:9" s="47" customFormat="1" ht="14.1" customHeight="1" x14ac:dyDescent="0.25">
      <c r="A7" s="186" t="s">
        <v>14</v>
      </c>
      <c r="B7" s="314">
        <v>1381</v>
      </c>
      <c r="C7" s="375">
        <v>693</v>
      </c>
      <c r="D7" s="87">
        <v>374</v>
      </c>
      <c r="E7" s="134">
        <v>58</v>
      </c>
      <c r="F7" s="323">
        <v>35</v>
      </c>
      <c r="G7" s="314">
        <v>51</v>
      </c>
      <c r="H7" s="88">
        <v>4</v>
      </c>
      <c r="I7" s="89"/>
    </row>
    <row r="8" spans="1:9" ht="14.1" customHeight="1" x14ac:dyDescent="0.2">
      <c r="A8" s="187" t="s">
        <v>15</v>
      </c>
      <c r="B8" s="315">
        <v>47</v>
      </c>
      <c r="C8" s="91">
        <v>26</v>
      </c>
      <c r="D8" s="90">
        <v>12</v>
      </c>
      <c r="E8" s="135">
        <v>1</v>
      </c>
      <c r="F8" s="324">
        <v>3</v>
      </c>
      <c r="G8" s="315">
        <v>0</v>
      </c>
      <c r="H8" s="92">
        <v>0</v>
      </c>
      <c r="I8" s="89"/>
    </row>
    <row r="9" spans="1:9" ht="14.1" customHeight="1" x14ac:dyDescent="0.2">
      <c r="A9" s="187" t="s">
        <v>16</v>
      </c>
      <c r="B9" s="315">
        <v>41</v>
      </c>
      <c r="C9" s="91">
        <v>17</v>
      </c>
      <c r="D9" s="90">
        <v>13</v>
      </c>
      <c r="E9" s="135">
        <v>3</v>
      </c>
      <c r="F9" s="324">
        <v>1</v>
      </c>
      <c r="G9" s="315">
        <v>2</v>
      </c>
      <c r="H9" s="92">
        <v>0</v>
      </c>
      <c r="I9" s="89"/>
    </row>
    <row r="10" spans="1:9" ht="14.1" customHeight="1" x14ac:dyDescent="0.2">
      <c r="A10" s="187" t="s">
        <v>17</v>
      </c>
      <c r="B10" s="315">
        <v>61</v>
      </c>
      <c r="C10" s="91">
        <v>31</v>
      </c>
      <c r="D10" s="90">
        <v>13</v>
      </c>
      <c r="E10" s="135">
        <v>4</v>
      </c>
      <c r="F10" s="324">
        <v>2</v>
      </c>
      <c r="G10" s="315">
        <v>2</v>
      </c>
      <c r="H10" s="92">
        <v>0</v>
      </c>
      <c r="I10" s="89"/>
    </row>
    <row r="11" spans="1:9" ht="14.1" customHeight="1" x14ac:dyDescent="0.2">
      <c r="A11" s="187" t="s">
        <v>18</v>
      </c>
      <c r="B11" s="315">
        <v>70</v>
      </c>
      <c r="C11" s="91">
        <v>43</v>
      </c>
      <c r="D11" s="90">
        <v>12</v>
      </c>
      <c r="E11" s="135">
        <v>1</v>
      </c>
      <c r="F11" s="324">
        <v>1</v>
      </c>
      <c r="G11" s="315">
        <v>2</v>
      </c>
      <c r="H11" s="92">
        <v>0</v>
      </c>
      <c r="I11" s="89"/>
    </row>
    <row r="12" spans="1:9" ht="14.1" customHeight="1" x14ac:dyDescent="0.2">
      <c r="A12" s="187" t="s">
        <v>19</v>
      </c>
      <c r="B12" s="315">
        <v>28</v>
      </c>
      <c r="C12" s="91">
        <v>10</v>
      </c>
      <c r="D12" s="90">
        <v>11</v>
      </c>
      <c r="E12" s="135">
        <v>0</v>
      </c>
      <c r="F12" s="324">
        <v>1</v>
      </c>
      <c r="G12" s="315">
        <v>2</v>
      </c>
      <c r="H12" s="92">
        <v>0</v>
      </c>
      <c r="I12" s="89"/>
    </row>
    <row r="13" spans="1:9" ht="14.1" customHeight="1" x14ac:dyDescent="0.2">
      <c r="A13" s="187" t="s">
        <v>20</v>
      </c>
      <c r="B13" s="315">
        <v>28</v>
      </c>
      <c r="C13" s="91">
        <v>10</v>
      </c>
      <c r="D13" s="90">
        <v>9</v>
      </c>
      <c r="E13" s="135">
        <v>1</v>
      </c>
      <c r="F13" s="324">
        <v>4</v>
      </c>
      <c r="G13" s="315">
        <v>1</v>
      </c>
      <c r="H13" s="92">
        <v>0</v>
      </c>
      <c r="I13" s="89"/>
    </row>
    <row r="14" spans="1:9" ht="14.1" customHeight="1" x14ac:dyDescent="0.2">
      <c r="A14" s="188" t="s">
        <v>21</v>
      </c>
      <c r="B14" s="315">
        <v>42</v>
      </c>
      <c r="C14" s="91">
        <v>29</v>
      </c>
      <c r="D14" s="90">
        <v>6</v>
      </c>
      <c r="E14" s="135">
        <v>0</v>
      </c>
      <c r="F14" s="324">
        <v>0</v>
      </c>
      <c r="G14" s="315">
        <v>2</v>
      </c>
      <c r="H14" s="92">
        <v>0</v>
      </c>
      <c r="I14" s="89"/>
    </row>
    <row r="15" spans="1:9" ht="14.1" customHeight="1" x14ac:dyDescent="0.2">
      <c r="A15" s="187" t="s">
        <v>22</v>
      </c>
      <c r="B15" s="315">
        <v>42</v>
      </c>
      <c r="C15" s="91">
        <v>23</v>
      </c>
      <c r="D15" s="90">
        <v>7</v>
      </c>
      <c r="E15" s="135">
        <v>3</v>
      </c>
      <c r="F15" s="324">
        <v>1</v>
      </c>
      <c r="G15" s="315">
        <v>2</v>
      </c>
      <c r="H15" s="92">
        <v>1</v>
      </c>
      <c r="I15" s="89"/>
    </row>
    <row r="16" spans="1:9" ht="14.1" customHeight="1" x14ac:dyDescent="0.2">
      <c r="A16" s="187" t="s">
        <v>23</v>
      </c>
      <c r="B16" s="315">
        <v>35</v>
      </c>
      <c r="C16" s="91">
        <v>18</v>
      </c>
      <c r="D16" s="90">
        <v>7</v>
      </c>
      <c r="E16" s="135">
        <v>1</v>
      </c>
      <c r="F16" s="324">
        <v>0</v>
      </c>
      <c r="G16" s="315">
        <v>5</v>
      </c>
      <c r="H16" s="92">
        <v>1</v>
      </c>
      <c r="I16" s="89"/>
    </row>
    <row r="17" spans="1:9" ht="14.1" customHeight="1" x14ac:dyDescent="0.2">
      <c r="A17" s="187" t="s">
        <v>24</v>
      </c>
      <c r="B17" s="315">
        <v>246</v>
      </c>
      <c r="C17" s="91">
        <v>119</v>
      </c>
      <c r="D17" s="90">
        <v>65</v>
      </c>
      <c r="E17" s="135">
        <v>14</v>
      </c>
      <c r="F17" s="324">
        <v>3</v>
      </c>
      <c r="G17" s="315">
        <v>8</v>
      </c>
      <c r="H17" s="92">
        <v>0</v>
      </c>
      <c r="I17" s="89"/>
    </row>
    <row r="18" spans="1:9" ht="14.1" customHeight="1" x14ac:dyDescent="0.2">
      <c r="A18" s="187" t="s">
        <v>25</v>
      </c>
      <c r="B18" s="315">
        <v>33</v>
      </c>
      <c r="C18" s="91">
        <v>15</v>
      </c>
      <c r="D18" s="90">
        <v>7</v>
      </c>
      <c r="E18" s="135">
        <v>1</v>
      </c>
      <c r="F18" s="324">
        <v>1</v>
      </c>
      <c r="G18" s="315">
        <v>2</v>
      </c>
      <c r="H18" s="92">
        <v>0</v>
      </c>
      <c r="I18" s="89"/>
    </row>
    <row r="19" spans="1:9" ht="14.1" customHeight="1" x14ac:dyDescent="0.2">
      <c r="A19" s="188" t="s">
        <v>26</v>
      </c>
      <c r="B19" s="315">
        <v>46</v>
      </c>
      <c r="C19" s="91">
        <v>26</v>
      </c>
      <c r="D19" s="90">
        <v>8</v>
      </c>
      <c r="E19" s="135">
        <v>0</v>
      </c>
      <c r="F19" s="324">
        <v>0</v>
      </c>
      <c r="G19" s="315">
        <v>2</v>
      </c>
      <c r="H19" s="92">
        <v>0</v>
      </c>
      <c r="I19" s="89"/>
    </row>
    <row r="20" spans="1:9" ht="14.1" customHeight="1" x14ac:dyDescent="0.2">
      <c r="A20" s="187" t="s">
        <v>27</v>
      </c>
      <c r="B20" s="315">
        <v>39</v>
      </c>
      <c r="C20" s="91">
        <v>14</v>
      </c>
      <c r="D20" s="90">
        <v>13</v>
      </c>
      <c r="E20" s="135">
        <v>4</v>
      </c>
      <c r="F20" s="324">
        <v>3</v>
      </c>
      <c r="G20" s="315">
        <v>2</v>
      </c>
      <c r="H20" s="92">
        <v>0</v>
      </c>
      <c r="I20" s="89"/>
    </row>
    <row r="21" spans="1:9" ht="14.1" customHeight="1" x14ac:dyDescent="0.2">
      <c r="A21" s="187" t="s">
        <v>28</v>
      </c>
      <c r="B21" s="315">
        <v>24</v>
      </c>
      <c r="C21" s="91">
        <v>7</v>
      </c>
      <c r="D21" s="90">
        <v>7</v>
      </c>
      <c r="E21" s="135">
        <v>3</v>
      </c>
      <c r="F21" s="324">
        <v>0</v>
      </c>
      <c r="G21" s="315">
        <v>5</v>
      </c>
      <c r="H21" s="92">
        <v>0</v>
      </c>
      <c r="I21" s="89"/>
    </row>
    <row r="22" spans="1:9" ht="14.1" customHeight="1" x14ac:dyDescent="0.2">
      <c r="A22" s="187" t="s">
        <v>29</v>
      </c>
      <c r="B22" s="315">
        <v>45</v>
      </c>
      <c r="C22" s="91">
        <v>29</v>
      </c>
      <c r="D22" s="90">
        <v>6</v>
      </c>
      <c r="E22" s="135">
        <v>3</v>
      </c>
      <c r="F22" s="324">
        <v>1</v>
      </c>
      <c r="G22" s="315">
        <v>1</v>
      </c>
      <c r="H22" s="92">
        <v>0</v>
      </c>
      <c r="I22" s="89"/>
    </row>
    <row r="23" spans="1:9" ht="14.1" customHeight="1" x14ac:dyDescent="0.2">
      <c r="A23" s="187" t="s">
        <v>30</v>
      </c>
      <c r="B23" s="315">
        <v>64</v>
      </c>
      <c r="C23" s="91">
        <v>31</v>
      </c>
      <c r="D23" s="90">
        <v>13</v>
      </c>
      <c r="E23" s="135">
        <v>5</v>
      </c>
      <c r="F23" s="324">
        <v>5</v>
      </c>
      <c r="G23" s="315">
        <v>4</v>
      </c>
      <c r="H23" s="92">
        <v>2</v>
      </c>
      <c r="I23" s="89"/>
    </row>
    <row r="24" spans="1:9" ht="14.1" customHeight="1" x14ac:dyDescent="0.2">
      <c r="A24" s="187" t="s">
        <v>31</v>
      </c>
      <c r="B24" s="315">
        <v>40</v>
      </c>
      <c r="C24" s="91">
        <v>24</v>
      </c>
      <c r="D24" s="90">
        <v>8</v>
      </c>
      <c r="E24" s="135">
        <v>1</v>
      </c>
      <c r="F24" s="324">
        <v>1</v>
      </c>
      <c r="G24" s="315">
        <v>0</v>
      </c>
      <c r="H24" s="92">
        <v>0</v>
      </c>
      <c r="I24" s="89"/>
    </row>
    <row r="25" spans="1:9" ht="14.1" customHeight="1" x14ac:dyDescent="0.2">
      <c r="A25" s="187" t="s">
        <v>32</v>
      </c>
      <c r="B25" s="315">
        <v>450</v>
      </c>
      <c r="C25" s="91">
        <v>221</v>
      </c>
      <c r="D25" s="90">
        <v>157</v>
      </c>
      <c r="E25" s="135">
        <v>13</v>
      </c>
      <c r="F25" s="324">
        <v>8</v>
      </c>
      <c r="G25" s="315">
        <v>9</v>
      </c>
      <c r="H25" s="92">
        <v>0</v>
      </c>
      <c r="I25" s="89"/>
    </row>
    <row r="26" spans="1:9" s="47" customFormat="1" ht="14.1" customHeight="1" x14ac:dyDescent="0.25">
      <c r="A26" s="189" t="s">
        <v>33</v>
      </c>
      <c r="B26" s="314">
        <v>476</v>
      </c>
      <c r="C26" s="375">
        <v>257</v>
      </c>
      <c r="D26" s="87">
        <v>104</v>
      </c>
      <c r="E26" s="134">
        <v>21</v>
      </c>
      <c r="F26" s="323">
        <v>16</v>
      </c>
      <c r="G26" s="314">
        <v>16</v>
      </c>
      <c r="H26" s="88">
        <v>3</v>
      </c>
      <c r="I26" s="89"/>
    </row>
    <row r="27" spans="1:9" ht="14.1" customHeight="1" x14ac:dyDescent="0.2">
      <c r="A27" s="187" t="s">
        <v>34</v>
      </c>
      <c r="B27" s="315">
        <v>23</v>
      </c>
      <c r="C27" s="91">
        <v>12</v>
      </c>
      <c r="D27" s="90">
        <v>5</v>
      </c>
      <c r="E27" s="135">
        <v>2</v>
      </c>
      <c r="F27" s="324">
        <v>1</v>
      </c>
      <c r="G27" s="315">
        <v>1</v>
      </c>
      <c r="H27" s="92">
        <v>0</v>
      </c>
      <c r="I27" s="89"/>
    </row>
    <row r="28" spans="1:9" ht="14.1" customHeight="1" x14ac:dyDescent="0.2">
      <c r="A28" s="187" t="s">
        <v>35</v>
      </c>
      <c r="B28" s="315">
        <v>18</v>
      </c>
      <c r="C28" s="91">
        <v>5</v>
      </c>
      <c r="D28" s="90">
        <v>5</v>
      </c>
      <c r="E28" s="135">
        <v>1</v>
      </c>
      <c r="F28" s="324">
        <v>1</v>
      </c>
      <c r="G28" s="315">
        <v>3</v>
      </c>
      <c r="H28" s="92">
        <v>0</v>
      </c>
      <c r="I28" s="89"/>
    </row>
    <row r="29" spans="1:9" ht="14.1" customHeight="1" x14ac:dyDescent="0.2">
      <c r="A29" s="187" t="s">
        <v>36</v>
      </c>
      <c r="B29" s="315">
        <v>33</v>
      </c>
      <c r="C29" s="91">
        <v>19</v>
      </c>
      <c r="D29" s="90">
        <v>2</v>
      </c>
      <c r="E29" s="135">
        <v>1</v>
      </c>
      <c r="F29" s="324">
        <v>3</v>
      </c>
      <c r="G29" s="315">
        <v>2</v>
      </c>
      <c r="H29" s="92">
        <v>0</v>
      </c>
      <c r="I29" s="89"/>
    </row>
    <row r="30" spans="1:9" ht="14.1" customHeight="1" x14ac:dyDescent="0.2">
      <c r="A30" s="187" t="s">
        <v>37</v>
      </c>
      <c r="B30" s="315">
        <v>4</v>
      </c>
      <c r="C30" s="91">
        <v>3</v>
      </c>
      <c r="D30" s="90">
        <v>0</v>
      </c>
      <c r="E30" s="135">
        <v>0</v>
      </c>
      <c r="F30" s="324">
        <v>0</v>
      </c>
      <c r="G30" s="315">
        <v>1</v>
      </c>
      <c r="H30" s="92">
        <v>0</v>
      </c>
      <c r="I30" s="89"/>
    </row>
    <row r="31" spans="1:9" ht="14.1" customHeight="1" x14ac:dyDescent="0.2">
      <c r="A31" s="190" t="s">
        <v>285</v>
      </c>
      <c r="B31" s="315">
        <v>29</v>
      </c>
      <c r="C31" s="91">
        <v>16</v>
      </c>
      <c r="D31" s="90">
        <v>2</v>
      </c>
      <c r="E31" s="135">
        <v>1</v>
      </c>
      <c r="F31" s="324">
        <v>3</v>
      </c>
      <c r="G31" s="315">
        <v>1</v>
      </c>
      <c r="H31" s="92">
        <v>0</v>
      </c>
      <c r="I31" s="89"/>
    </row>
    <row r="32" spans="1:9" ht="14.1" customHeight="1" x14ac:dyDescent="0.2">
      <c r="A32" s="187" t="s">
        <v>38</v>
      </c>
      <c r="B32" s="315">
        <v>59</v>
      </c>
      <c r="C32" s="91">
        <v>31</v>
      </c>
      <c r="D32" s="90">
        <v>11</v>
      </c>
      <c r="E32" s="135">
        <v>3</v>
      </c>
      <c r="F32" s="324">
        <v>1</v>
      </c>
      <c r="G32" s="315">
        <v>1</v>
      </c>
      <c r="H32" s="92">
        <v>0</v>
      </c>
      <c r="I32" s="89"/>
    </row>
    <row r="33" spans="1:9" ht="14.1" customHeight="1" x14ac:dyDescent="0.2">
      <c r="A33" s="187" t="s">
        <v>39</v>
      </c>
      <c r="B33" s="315">
        <v>35</v>
      </c>
      <c r="C33" s="91">
        <v>20</v>
      </c>
      <c r="D33" s="90">
        <v>7</v>
      </c>
      <c r="E33" s="135">
        <v>0</v>
      </c>
      <c r="F33" s="324">
        <v>0</v>
      </c>
      <c r="G33" s="315">
        <v>1</v>
      </c>
      <c r="H33" s="92">
        <v>2</v>
      </c>
      <c r="I33" s="89"/>
    </row>
    <row r="34" spans="1:9" ht="14.1" customHeight="1" x14ac:dyDescent="0.2">
      <c r="A34" s="187" t="s">
        <v>40</v>
      </c>
      <c r="B34" s="315">
        <v>52</v>
      </c>
      <c r="C34" s="91">
        <v>27</v>
      </c>
      <c r="D34" s="90">
        <v>8</v>
      </c>
      <c r="E34" s="135">
        <v>4</v>
      </c>
      <c r="F34" s="324">
        <v>4</v>
      </c>
      <c r="G34" s="315">
        <v>5</v>
      </c>
      <c r="H34" s="92">
        <v>0</v>
      </c>
      <c r="I34" s="89"/>
    </row>
    <row r="35" spans="1:9" ht="14.1" customHeight="1" x14ac:dyDescent="0.2">
      <c r="A35" s="187" t="s">
        <v>41</v>
      </c>
      <c r="B35" s="315">
        <v>25</v>
      </c>
      <c r="C35" s="91">
        <v>15</v>
      </c>
      <c r="D35" s="90">
        <v>3</v>
      </c>
      <c r="E35" s="135">
        <v>0</v>
      </c>
      <c r="F35" s="324">
        <v>3</v>
      </c>
      <c r="G35" s="315">
        <v>0</v>
      </c>
      <c r="H35" s="92">
        <v>0</v>
      </c>
      <c r="I35" s="89"/>
    </row>
    <row r="36" spans="1:9" ht="14.1" customHeight="1" x14ac:dyDescent="0.2">
      <c r="A36" s="187" t="s">
        <v>42</v>
      </c>
      <c r="B36" s="315">
        <v>20</v>
      </c>
      <c r="C36" s="91">
        <v>12</v>
      </c>
      <c r="D36" s="90">
        <v>4</v>
      </c>
      <c r="E36" s="135">
        <v>2</v>
      </c>
      <c r="F36" s="324">
        <v>0</v>
      </c>
      <c r="G36" s="315">
        <v>2</v>
      </c>
      <c r="H36" s="92">
        <v>0</v>
      </c>
      <c r="I36" s="89"/>
    </row>
    <row r="37" spans="1:9" ht="14.1" customHeight="1" x14ac:dyDescent="0.2">
      <c r="A37" s="187" t="s">
        <v>43</v>
      </c>
      <c r="B37" s="315">
        <v>20</v>
      </c>
      <c r="C37" s="91">
        <v>12</v>
      </c>
      <c r="D37" s="90">
        <v>3</v>
      </c>
      <c r="E37" s="135">
        <v>2</v>
      </c>
      <c r="F37" s="324">
        <v>0</v>
      </c>
      <c r="G37" s="315">
        <v>1</v>
      </c>
      <c r="H37" s="92">
        <v>1</v>
      </c>
      <c r="I37" s="89"/>
    </row>
    <row r="38" spans="1:9" s="47" customFormat="1" ht="14.1" customHeight="1" x14ac:dyDescent="0.25">
      <c r="A38" s="187" t="s">
        <v>44</v>
      </c>
      <c r="B38" s="315">
        <v>191</v>
      </c>
      <c r="C38" s="91">
        <v>104</v>
      </c>
      <c r="D38" s="90">
        <v>56</v>
      </c>
      <c r="E38" s="135">
        <v>6</v>
      </c>
      <c r="F38" s="324">
        <v>3</v>
      </c>
      <c r="G38" s="315">
        <v>0</v>
      </c>
      <c r="H38" s="92">
        <v>0</v>
      </c>
      <c r="I38" s="89"/>
    </row>
    <row r="39" spans="1:9" ht="14.1" customHeight="1" x14ac:dyDescent="0.2">
      <c r="A39" s="191" t="s">
        <v>45</v>
      </c>
      <c r="B39" s="314">
        <v>730</v>
      </c>
      <c r="C39" s="375">
        <v>409</v>
      </c>
      <c r="D39" s="87">
        <v>139</v>
      </c>
      <c r="E39" s="134">
        <v>29</v>
      </c>
      <c r="F39" s="323">
        <v>36</v>
      </c>
      <c r="G39" s="314">
        <v>40</v>
      </c>
      <c r="H39" s="88">
        <v>5</v>
      </c>
      <c r="I39" s="89"/>
    </row>
    <row r="40" spans="1:9" ht="14.1" customHeight="1" x14ac:dyDescent="0.2">
      <c r="A40" s="187" t="s">
        <v>46</v>
      </c>
      <c r="B40" s="315">
        <v>14</v>
      </c>
      <c r="C40" s="91">
        <v>7</v>
      </c>
      <c r="D40" s="90">
        <v>3</v>
      </c>
      <c r="E40" s="135">
        <v>1</v>
      </c>
      <c r="F40" s="324">
        <v>0</v>
      </c>
      <c r="G40" s="315">
        <v>1</v>
      </c>
      <c r="H40" s="92">
        <v>0</v>
      </c>
      <c r="I40" s="89"/>
    </row>
    <row r="41" spans="1:9" ht="14.1" customHeight="1" x14ac:dyDescent="0.2">
      <c r="A41" s="187" t="s">
        <v>47</v>
      </c>
      <c r="B41" s="315">
        <v>8</v>
      </c>
      <c r="C41" s="91">
        <v>5</v>
      </c>
      <c r="D41" s="90">
        <v>1</v>
      </c>
      <c r="E41" s="135">
        <v>0</v>
      </c>
      <c r="F41" s="324">
        <v>0</v>
      </c>
      <c r="G41" s="315">
        <v>2</v>
      </c>
      <c r="H41" s="92">
        <v>0</v>
      </c>
      <c r="I41" s="89"/>
    </row>
    <row r="42" spans="1:9" ht="14.1" customHeight="1" x14ac:dyDescent="0.2">
      <c r="A42" s="187" t="s">
        <v>200</v>
      </c>
      <c r="B42" s="315">
        <v>102</v>
      </c>
      <c r="C42" s="91">
        <v>57</v>
      </c>
      <c r="D42" s="90">
        <v>14</v>
      </c>
      <c r="E42" s="135">
        <v>11</v>
      </c>
      <c r="F42" s="324">
        <v>3</v>
      </c>
      <c r="G42" s="315">
        <v>6</v>
      </c>
      <c r="H42" s="92">
        <v>1</v>
      </c>
      <c r="I42" s="89"/>
    </row>
    <row r="43" spans="1:9" ht="14.1" customHeight="1" x14ac:dyDescent="0.2">
      <c r="A43" s="187" t="s">
        <v>48</v>
      </c>
      <c r="B43" s="315">
        <v>230</v>
      </c>
      <c r="C43" s="91">
        <v>130</v>
      </c>
      <c r="D43" s="90">
        <v>47</v>
      </c>
      <c r="E43" s="135">
        <v>5</v>
      </c>
      <c r="F43" s="324">
        <v>12</v>
      </c>
      <c r="G43" s="315">
        <v>13</v>
      </c>
      <c r="H43" s="92">
        <v>2</v>
      </c>
      <c r="I43" s="89"/>
    </row>
    <row r="44" spans="1:9" ht="14.1" customHeight="1" x14ac:dyDescent="0.2">
      <c r="A44" s="187" t="s">
        <v>49</v>
      </c>
      <c r="B44" s="315">
        <v>64</v>
      </c>
      <c r="C44" s="91">
        <v>41</v>
      </c>
      <c r="D44" s="90">
        <v>13</v>
      </c>
      <c r="E44" s="135">
        <v>1</v>
      </c>
      <c r="F44" s="324">
        <v>2</v>
      </c>
      <c r="G44" s="315">
        <v>0</v>
      </c>
      <c r="H44" s="92">
        <v>0</v>
      </c>
      <c r="I44" s="89"/>
    </row>
    <row r="45" spans="1:9" ht="14.1" customHeight="1" x14ac:dyDescent="0.2">
      <c r="A45" s="187" t="s">
        <v>50</v>
      </c>
      <c r="B45" s="315">
        <v>97</v>
      </c>
      <c r="C45" s="91">
        <v>55</v>
      </c>
      <c r="D45" s="90">
        <v>14</v>
      </c>
      <c r="E45" s="135">
        <v>4</v>
      </c>
      <c r="F45" s="324">
        <v>1</v>
      </c>
      <c r="G45" s="315">
        <v>13</v>
      </c>
      <c r="H45" s="92">
        <v>1</v>
      </c>
      <c r="I45" s="89"/>
    </row>
    <row r="46" spans="1:9" ht="14.1" customHeight="1" x14ac:dyDescent="0.2">
      <c r="A46" s="187" t="s">
        <v>51</v>
      </c>
      <c r="B46" s="315">
        <v>200</v>
      </c>
      <c r="C46" s="91">
        <v>105</v>
      </c>
      <c r="D46" s="90">
        <v>45</v>
      </c>
      <c r="E46" s="135">
        <v>6</v>
      </c>
      <c r="F46" s="324">
        <v>18</v>
      </c>
      <c r="G46" s="315">
        <v>5</v>
      </c>
      <c r="H46" s="92">
        <v>1</v>
      </c>
      <c r="I46" s="89"/>
    </row>
    <row r="47" spans="1:9" ht="14.1" customHeight="1" x14ac:dyDescent="0.2">
      <c r="A47" s="187" t="s">
        <v>202</v>
      </c>
      <c r="B47" s="315">
        <v>15</v>
      </c>
      <c r="C47" s="91">
        <v>9</v>
      </c>
      <c r="D47" s="90">
        <v>2</v>
      </c>
      <c r="E47" s="135">
        <v>1</v>
      </c>
      <c r="F47" s="324">
        <v>0</v>
      </c>
      <c r="G47" s="315">
        <v>0</v>
      </c>
      <c r="H47" s="92">
        <v>0</v>
      </c>
      <c r="I47" s="89"/>
    </row>
    <row r="48" spans="1:9" ht="14.1" customHeight="1" x14ac:dyDescent="0.2">
      <c r="A48" s="192" t="s">
        <v>52</v>
      </c>
      <c r="B48" s="314">
        <v>798</v>
      </c>
      <c r="C48" s="375">
        <v>452</v>
      </c>
      <c r="D48" s="87">
        <v>170</v>
      </c>
      <c r="E48" s="134">
        <v>33</v>
      </c>
      <c r="F48" s="323">
        <v>30</v>
      </c>
      <c r="G48" s="314">
        <v>16</v>
      </c>
      <c r="H48" s="88">
        <v>5</v>
      </c>
      <c r="I48" s="89"/>
    </row>
    <row r="49" spans="1:9" ht="14.1" customHeight="1" x14ac:dyDescent="0.2">
      <c r="A49" s="187" t="s">
        <v>53</v>
      </c>
      <c r="B49" s="315">
        <v>317</v>
      </c>
      <c r="C49" s="91">
        <v>180</v>
      </c>
      <c r="D49" s="90">
        <v>78</v>
      </c>
      <c r="E49" s="135">
        <v>9</v>
      </c>
      <c r="F49" s="324">
        <v>9</v>
      </c>
      <c r="G49" s="315">
        <v>9</v>
      </c>
      <c r="H49" s="92">
        <v>2</v>
      </c>
      <c r="I49" s="89"/>
    </row>
    <row r="50" spans="1:9" ht="14.1" customHeight="1" x14ac:dyDescent="0.2">
      <c r="A50" s="187" t="s">
        <v>54</v>
      </c>
      <c r="B50" s="315">
        <v>47</v>
      </c>
      <c r="C50" s="91">
        <v>25</v>
      </c>
      <c r="D50" s="90">
        <v>14</v>
      </c>
      <c r="E50" s="135">
        <v>0</v>
      </c>
      <c r="F50" s="324">
        <v>1</v>
      </c>
      <c r="G50" s="315">
        <v>0</v>
      </c>
      <c r="H50" s="92">
        <v>0</v>
      </c>
      <c r="I50" s="89"/>
    </row>
    <row r="51" spans="1:9" ht="14.1" customHeight="1" x14ac:dyDescent="0.2">
      <c r="A51" s="187" t="s">
        <v>55</v>
      </c>
      <c r="B51" s="315">
        <v>57</v>
      </c>
      <c r="C51" s="91">
        <v>22</v>
      </c>
      <c r="D51" s="90">
        <v>11</v>
      </c>
      <c r="E51" s="135">
        <v>9</v>
      </c>
      <c r="F51" s="324">
        <v>8</v>
      </c>
      <c r="G51" s="315">
        <v>0</v>
      </c>
      <c r="H51" s="92">
        <v>0</v>
      </c>
      <c r="I51" s="89"/>
    </row>
    <row r="52" spans="1:9" ht="14.1" customHeight="1" x14ac:dyDescent="0.2">
      <c r="A52" s="187" t="s">
        <v>56</v>
      </c>
      <c r="B52" s="315">
        <v>25</v>
      </c>
      <c r="C52" s="91">
        <v>14</v>
      </c>
      <c r="D52" s="90">
        <v>4</v>
      </c>
      <c r="E52" s="135">
        <v>1</v>
      </c>
      <c r="F52" s="324">
        <v>1</v>
      </c>
      <c r="G52" s="315">
        <v>1</v>
      </c>
      <c r="H52" s="92">
        <v>0</v>
      </c>
      <c r="I52" s="89"/>
    </row>
    <row r="53" spans="1:9" ht="14.1" customHeight="1" x14ac:dyDescent="0.2">
      <c r="A53" s="187" t="s">
        <v>57</v>
      </c>
      <c r="B53" s="315">
        <v>33</v>
      </c>
      <c r="C53" s="91">
        <v>22</v>
      </c>
      <c r="D53" s="90">
        <v>7</v>
      </c>
      <c r="E53" s="135">
        <v>0</v>
      </c>
      <c r="F53" s="324">
        <v>0</v>
      </c>
      <c r="G53" s="315">
        <v>1</v>
      </c>
      <c r="H53" s="92">
        <v>0</v>
      </c>
      <c r="I53" s="89"/>
    </row>
    <row r="54" spans="1:9" s="47" customFormat="1" ht="14.1" customHeight="1" x14ac:dyDescent="0.25">
      <c r="A54" s="187" t="s">
        <v>58</v>
      </c>
      <c r="B54" s="315">
        <v>181</v>
      </c>
      <c r="C54" s="91">
        <v>112</v>
      </c>
      <c r="D54" s="90">
        <v>21</v>
      </c>
      <c r="E54" s="135">
        <v>7</v>
      </c>
      <c r="F54" s="324">
        <v>7</v>
      </c>
      <c r="G54" s="315">
        <v>1</v>
      </c>
      <c r="H54" s="92">
        <v>3</v>
      </c>
      <c r="I54" s="89"/>
    </row>
    <row r="55" spans="1:9" ht="14.1" customHeight="1" x14ac:dyDescent="0.2">
      <c r="A55" s="187" t="s">
        <v>59</v>
      </c>
      <c r="B55" s="316">
        <v>138</v>
      </c>
      <c r="C55" s="95">
        <v>77</v>
      </c>
      <c r="D55" s="94">
        <v>35</v>
      </c>
      <c r="E55" s="135">
        <v>7</v>
      </c>
      <c r="F55" s="324">
        <v>4</v>
      </c>
      <c r="G55" s="316">
        <v>4</v>
      </c>
      <c r="H55" s="96">
        <v>0</v>
      </c>
      <c r="I55" s="89"/>
    </row>
    <row r="56" spans="1:9" ht="14.1" customHeight="1" x14ac:dyDescent="0.2">
      <c r="A56" s="186" t="s">
        <v>60</v>
      </c>
      <c r="B56" s="314">
        <v>1176</v>
      </c>
      <c r="C56" s="375">
        <v>643</v>
      </c>
      <c r="D56" s="87">
        <v>207</v>
      </c>
      <c r="E56" s="134">
        <v>46</v>
      </c>
      <c r="F56" s="323">
        <v>18</v>
      </c>
      <c r="G56" s="314">
        <v>74</v>
      </c>
      <c r="H56" s="88">
        <v>11</v>
      </c>
      <c r="I56" s="89"/>
    </row>
    <row r="57" spans="1:9" ht="14.1" customHeight="1" x14ac:dyDescent="0.2">
      <c r="A57" s="187" t="s">
        <v>61</v>
      </c>
      <c r="B57" s="316">
        <v>238</v>
      </c>
      <c r="C57" s="95">
        <v>132</v>
      </c>
      <c r="D57" s="94">
        <v>38</v>
      </c>
      <c r="E57" s="135">
        <v>18</v>
      </c>
      <c r="F57" s="324">
        <v>6</v>
      </c>
      <c r="G57" s="316">
        <v>2</v>
      </c>
      <c r="H57" s="96">
        <v>2</v>
      </c>
      <c r="I57" s="89"/>
    </row>
    <row r="58" spans="1:9" ht="14.1" customHeight="1" x14ac:dyDescent="0.2">
      <c r="A58" s="187" t="s">
        <v>62</v>
      </c>
      <c r="B58" s="316">
        <v>31</v>
      </c>
      <c r="C58" s="95">
        <v>13</v>
      </c>
      <c r="D58" s="94">
        <v>5</v>
      </c>
      <c r="E58" s="135">
        <v>3</v>
      </c>
      <c r="F58" s="324">
        <v>1</v>
      </c>
      <c r="G58" s="316">
        <v>4</v>
      </c>
      <c r="H58" s="96">
        <v>1</v>
      </c>
      <c r="I58" s="89"/>
    </row>
    <row r="59" spans="1:9" ht="14.1" customHeight="1" x14ac:dyDescent="0.2">
      <c r="A59" s="187" t="s">
        <v>63</v>
      </c>
      <c r="B59" s="316">
        <v>17</v>
      </c>
      <c r="C59" s="95">
        <v>10</v>
      </c>
      <c r="D59" s="94">
        <v>4</v>
      </c>
      <c r="E59" s="135">
        <v>0</v>
      </c>
      <c r="F59" s="324">
        <v>1</v>
      </c>
      <c r="G59" s="316">
        <v>0</v>
      </c>
      <c r="H59" s="96">
        <v>0</v>
      </c>
      <c r="I59" s="89"/>
    </row>
    <row r="60" spans="1:9" ht="14.1" customHeight="1" x14ac:dyDescent="0.2">
      <c r="A60" s="187" t="s">
        <v>64</v>
      </c>
      <c r="B60" s="316">
        <v>170</v>
      </c>
      <c r="C60" s="95">
        <v>109</v>
      </c>
      <c r="D60" s="94">
        <v>19</v>
      </c>
      <c r="E60" s="135">
        <v>6</v>
      </c>
      <c r="F60" s="324">
        <v>2</v>
      </c>
      <c r="G60" s="316">
        <v>8</v>
      </c>
      <c r="H60" s="96">
        <v>3</v>
      </c>
      <c r="I60" s="89"/>
    </row>
    <row r="61" spans="1:9" ht="14.1" customHeight="1" x14ac:dyDescent="0.2">
      <c r="A61" s="187" t="s">
        <v>65</v>
      </c>
      <c r="B61" s="316">
        <v>63</v>
      </c>
      <c r="C61" s="95">
        <v>33</v>
      </c>
      <c r="D61" s="94">
        <v>10</v>
      </c>
      <c r="E61" s="135">
        <v>2</v>
      </c>
      <c r="F61" s="324">
        <v>1</v>
      </c>
      <c r="G61" s="316">
        <v>11</v>
      </c>
      <c r="H61" s="96">
        <v>0</v>
      </c>
      <c r="I61" s="89"/>
    </row>
    <row r="62" spans="1:9" ht="14.1" customHeight="1" x14ac:dyDescent="0.2">
      <c r="A62" s="187" t="s">
        <v>66</v>
      </c>
      <c r="B62" s="316">
        <v>24</v>
      </c>
      <c r="C62" s="95">
        <v>8</v>
      </c>
      <c r="D62" s="94">
        <v>5</v>
      </c>
      <c r="E62" s="135">
        <v>0</v>
      </c>
      <c r="F62" s="324">
        <v>0</v>
      </c>
      <c r="G62" s="316">
        <v>7</v>
      </c>
      <c r="H62" s="96">
        <v>0</v>
      </c>
      <c r="I62" s="89"/>
    </row>
    <row r="63" spans="1:9" ht="14.1" customHeight="1" x14ac:dyDescent="0.2">
      <c r="A63" s="187" t="s">
        <v>67</v>
      </c>
      <c r="B63" s="316">
        <v>119</v>
      </c>
      <c r="C63" s="95">
        <v>64</v>
      </c>
      <c r="D63" s="94">
        <v>22</v>
      </c>
      <c r="E63" s="135">
        <v>4</v>
      </c>
      <c r="F63" s="324">
        <v>0</v>
      </c>
      <c r="G63" s="316">
        <v>7</v>
      </c>
      <c r="H63" s="96">
        <v>0</v>
      </c>
      <c r="I63" s="89"/>
    </row>
    <row r="64" spans="1:9" ht="14.1" customHeight="1" x14ac:dyDescent="0.2">
      <c r="A64" s="187" t="s">
        <v>68</v>
      </c>
      <c r="B64" s="315">
        <v>40</v>
      </c>
      <c r="C64" s="91">
        <v>17</v>
      </c>
      <c r="D64" s="94">
        <v>5</v>
      </c>
      <c r="E64" s="135">
        <v>2</v>
      </c>
      <c r="F64" s="324">
        <v>2</v>
      </c>
      <c r="G64" s="316">
        <v>3</v>
      </c>
      <c r="H64" s="96">
        <v>2</v>
      </c>
      <c r="I64" s="89"/>
    </row>
    <row r="65" spans="1:9" ht="14.1" customHeight="1" x14ac:dyDescent="0.2">
      <c r="A65" s="187" t="s">
        <v>69</v>
      </c>
      <c r="B65" s="316">
        <v>128</v>
      </c>
      <c r="C65" s="95">
        <v>71</v>
      </c>
      <c r="D65" s="94">
        <v>30</v>
      </c>
      <c r="E65" s="135">
        <v>0</v>
      </c>
      <c r="F65" s="324">
        <v>0</v>
      </c>
      <c r="G65" s="316">
        <v>12</v>
      </c>
      <c r="H65" s="96">
        <v>2</v>
      </c>
      <c r="I65" s="89"/>
    </row>
    <row r="66" spans="1:9" ht="14.1" customHeight="1" x14ac:dyDescent="0.2">
      <c r="A66" s="187" t="s">
        <v>70</v>
      </c>
      <c r="B66" s="316">
        <v>69</v>
      </c>
      <c r="C66" s="95">
        <v>35</v>
      </c>
      <c r="D66" s="94">
        <v>9</v>
      </c>
      <c r="E66" s="135">
        <v>4</v>
      </c>
      <c r="F66" s="324">
        <v>2</v>
      </c>
      <c r="G66" s="316">
        <v>8</v>
      </c>
      <c r="H66" s="96">
        <v>1</v>
      </c>
      <c r="I66" s="89"/>
    </row>
    <row r="67" spans="1:9" ht="14.1" customHeight="1" x14ac:dyDescent="0.2">
      <c r="A67" s="187" t="s">
        <v>71</v>
      </c>
      <c r="B67" s="316">
        <v>43</v>
      </c>
      <c r="C67" s="95">
        <v>21</v>
      </c>
      <c r="D67" s="94">
        <v>10</v>
      </c>
      <c r="E67" s="135">
        <v>2</v>
      </c>
      <c r="F67" s="324">
        <v>0</v>
      </c>
      <c r="G67" s="316">
        <v>6</v>
      </c>
      <c r="H67" s="96">
        <v>0</v>
      </c>
      <c r="I67" s="89"/>
    </row>
    <row r="68" spans="1:9" ht="14.1" customHeight="1" x14ac:dyDescent="0.2">
      <c r="A68" s="187" t="s">
        <v>72</v>
      </c>
      <c r="B68" s="316">
        <v>130</v>
      </c>
      <c r="C68" s="95">
        <v>77</v>
      </c>
      <c r="D68" s="94">
        <v>29</v>
      </c>
      <c r="E68" s="135">
        <v>1</v>
      </c>
      <c r="F68" s="324">
        <v>2</v>
      </c>
      <c r="G68" s="316">
        <v>3</v>
      </c>
      <c r="H68" s="96">
        <v>0</v>
      </c>
      <c r="I68" s="89"/>
    </row>
    <row r="69" spans="1:9" s="47" customFormat="1" ht="14.1" customHeight="1" x14ac:dyDescent="0.25">
      <c r="A69" s="188" t="s">
        <v>73</v>
      </c>
      <c r="B69" s="316">
        <v>61</v>
      </c>
      <c r="C69" s="95">
        <v>31</v>
      </c>
      <c r="D69" s="94">
        <v>16</v>
      </c>
      <c r="E69" s="135">
        <v>3</v>
      </c>
      <c r="F69" s="324">
        <v>0</v>
      </c>
      <c r="G69" s="316">
        <v>3</v>
      </c>
      <c r="H69" s="96">
        <v>0</v>
      </c>
      <c r="I69" s="89"/>
    </row>
    <row r="70" spans="1:9" ht="14.1" customHeight="1" x14ac:dyDescent="0.2">
      <c r="A70" s="187" t="s">
        <v>74</v>
      </c>
      <c r="B70" s="316">
        <v>43</v>
      </c>
      <c r="C70" s="95">
        <v>22</v>
      </c>
      <c r="D70" s="94">
        <v>5</v>
      </c>
      <c r="E70" s="135">
        <v>1</v>
      </c>
      <c r="F70" s="324">
        <v>1</v>
      </c>
      <c r="G70" s="316">
        <v>0</v>
      </c>
      <c r="H70" s="96">
        <v>0</v>
      </c>
      <c r="I70" s="89"/>
    </row>
    <row r="71" spans="1:9" ht="14.1" customHeight="1" x14ac:dyDescent="0.2">
      <c r="A71" s="191" t="s">
        <v>75</v>
      </c>
      <c r="B71" s="314">
        <v>532</v>
      </c>
      <c r="C71" s="375">
        <v>266</v>
      </c>
      <c r="D71" s="87">
        <v>104</v>
      </c>
      <c r="E71" s="134">
        <v>16</v>
      </c>
      <c r="F71" s="323">
        <v>31</v>
      </c>
      <c r="G71" s="314">
        <v>37</v>
      </c>
      <c r="H71" s="88">
        <v>0</v>
      </c>
      <c r="I71" s="89"/>
    </row>
    <row r="72" spans="1:9" ht="14.1" customHeight="1" x14ac:dyDescent="0.2">
      <c r="A72" s="187" t="s">
        <v>76</v>
      </c>
      <c r="B72" s="316">
        <v>46</v>
      </c>
      <c r="C72" s="95">
        <v>26</v>
      </c>
      <c r="D72" s="94">
        <v>5</v>
      </c>
      <c r="E72" s="135">
        <v>1</v>
      </c>
      <c r="F72" s="324">
        <v>1</v>
      </c>
      <c r="G72" s="316">
        <v>6</v>
      </c>
      <c r="H72" s="96">
        <v>0</v>
      </c>
      <c r="I72" s="89"/>
    </row>
    <row r="73" spans="1:9" ht="14.1" customHeight="1" x14ac:dyDescent="0.2">
      <c r="A73" s="187" t="s">
        <v>77</v>
      </c>
      <c r="B73" s="316">
        <v>182</v>
      </c>
      <c r="C73" s="95">
        <v>90</v>
      </c>
      <c r="D73" s="94">
        <v>33</v>
      </c>
      <c r="E73" s="135">
        <v>3</v>
      </c>
      <c r="F73" s="324">
        <v>19</v>
      </c>
      <c r="G73" s="316">
        <v>18</v>
      </c>
      <c r="H73" s="96">
        <v>0</v>
      </c>
      <c r="I73" s="89"/>
    </row>
    <row r="74" spans="1:9" ht="14.1" customHeight="1" x14ac:dyDescent="0.2">
      <c r="A74" s="187" t="s">
        <v>78</v>
      </c>
      <c r="B74" s="316">
        <v>171</v>
      </c>
      <c r="C74" s="95">
        <v>81</v>
      </c>
      <c r="D74" s="94">
        <v>35</v>
      </c>
      <c r="E74" s="135">
        <v>9</v>
      </c>
      <c r="F74" s="324">
        <v>7</v>
      </c>
      <c r="G74" s="316">
        <v>8</v>
      </c>
      <c r="H74" s="96">
        <v>0</v>
      </c>
      <c r="I74" s="89"/>
    </row>
    <row r="75" spans="1:9" ht="14.1" customHeight="1" x14ac:dyDescent="0.2">
      <c r="A75" s="187" t="s">
        <v>79</v>
      </c>
      <c r="B75" s="316">
        <v>75</v>
      </c>
      <c r="C75" s="95">
        <v>40</v>
      </c>
      <c r="D75" s="94">
        <v>18</v>
      </c>
      <c r="E75" s="135">
        <v>0</v>
      </c>
      <c r="F75" s="324">
        <v>1</v>
      </c>
      <c r="G75" s="316">
        <v>2</v>
      </c>
      <c r="H75" s="96">
        <v>0</v>
      </c>
      <c r="I75" s="89"/>
    </row>
    <row r="76" spans="1:9" s="47" customFormat="1" ht="14.1" customHeight="1" x14ac:dyDescent="0.25">
      <c r="A76" s="187" t="s">
        <v>80</v>
      </c>
      <c r="B76" s="316">
        <v>25</v>
      </c>
      <c r="C76" s="95">
        <v>9</v>
      </c>
      <c r="D76" s="94">
        <v>4</v>
      </c>
      <c r="E76" s="135">
        <v>3</v>
      </c>
      <c r="F76" s="324">
        <v>1</v>
      </c>
      <c r="G76" s="316">
        <v>2</v>
      </c>
      <c r="H76" s="96">
        <v>0</v>
      </c>
      <c r="I76" s="89"/>
    </row>
    <row r="77" spans="1:9" ht="14.1" customHeight="1" x14ac:dyDescent="0.2">
      <c r="A77" s="190" t="s">
        <v>286</v>
      </c>
      <c r="B77" s="316">
        <v>71</v>
      </c>
      <c r="C77" s="95">
        <v>32</v>
      </c>
      <c r="D77" s="94">
        <v>13</v>
      </c>
      <c r="E77" s="135">
        <v>6</v>
      </c>
      <c r="F77" s="324">
        <v>5</v>
      </c>
      <c r="G77" s="316">
        <v>4</v>
      </c>
      <c r="H77" s="96">
        <v>0</v>
      </c>
      <c r="I77" s="89"/>
    </row>
    <row r="78" spans="1:9" ht="14.1" customHeight="1" x14ac:dyDescent="0.2">
      <c r="A78" s="187" t="s">
        <v>81</v>
      </c>
      <c r="B78" s="316">
        <v>133</v>
      </c>
      <c r="C78" s="95">
        <v>69</v>
      </c>
      <c r="D78" s="94">
        <v>31</v>
      </c>
      <c r="E78" s="135">
        <v>3</v>
      </c>
      <c r="F78" s="324">
        <v>4</v>
      </c>
      <c r="G78" s="316">
        <v>5</v>
      </c>
      <c r="H78" s="96">
        <v>0</v>
      </c>
      <c r="I78" s="89"/>
    </row>
    <row r="79" spans="1:9" ht="14.1" customHeight="1" x14ac:dyDescent="0.2">
      <c r="A79" s="186" t="s">
        <v>82</v>
      </c>
      <c r="B79" s="314">
        <v>939</v>
      </c>
      <c r="C79" s="375">
        <v>469</v>
      </c>
      <c r="D79" s="87">
        <v>196</v>
      </c>
      <c r="E79" s="134">
        <v>31</v>
      </c>
      <c r="F79" s="323">
        <v>43</v>
      </c>
      <c r="G79" s="314">
        <v>95</v>
      </c>
      <c r="H79" s="88">
        <v>10</v>
      </c>
      <c r="I79" s="89"/>
    </row>
    <row r="80" spans="1:9" ht="14.1" customHeight="1" x14ac:dyDescent="0.2">
      <c r="A80" s="187" t="s">
        <v>83</v>
      </c>
      <c r="B80" s="316">
        <v>22</v>
      </c>
      <c r="C80" s="95">
        <v>14</v>
      </c>
      <c r="D80" s="94">
        <v>3</v>
      </c>
      <c r="E80" s="135">
        <v>0</v>
      </c>
      <c r="F80" s="323">
        <v>0</v>
      </c>
      <c r="G80" s="316">
        <v>0</v>
      </c>
      <c r="H80" s="96">
        <v>0</v>
      </c>
      <c r="I80" s="89"/>
    </row>
    <row r="81" spans="1:9" ht="14.1" customHeight="1" x14ac:dyDescent="0.2">
      <c r="A81" s="187" t="s">
        <v>85</v>
      </c>
      <c r="B81" s="316">
        <v>36</v>
      </c>
      <c r="C81" s="95">
        <v>10</v>
      </c>
      <c r="D81" s="94">
        <v>8</v>
      </c>
      <c r="E81" s="135">
        <v>1</v>
      </c>
      <c r="F81" s="324">
        <v>2</v>
      </c>
      <c r="G81" s="316">
        <v>11</v>
      </c>
      <c r="H81" s="96">
        <v>1</v>
      </c>
      <c r="I81" s="89"/>
    </row>
    <row r="82" spans="1:9" ht="14.1" customHeight="1" x14ac:dyDescent="0.2">
      <c r="A82" s="187" t="s">
        <v>86</v>
      </c>
      <c r="B82" s="316">
        <v>21</v>
      </c>
      <c r="C82" s="95">
        <v>9</v>
      </c>
      <c r="D82" s="94">
        <v>7</v>
      </c>
      <c r="E82" s="135">
        <v>1</v>
      </c>
      <c r="F82" s="324">
        <v>3</v>
      </c>
      <c r="G82" s="316">
        <v>0</v>
      </c>
      <c r="H82" s="96">
        <v>0</v>
      </c>
      <c r="I82" s="89"/>
    </row>
    <row r="83" spans="1:9" ht="14.1" customHeight="1" x14ac:dyDescent="0.2">
      <c r="A83" s="187" t="s">
        <v>87</v>
      </c>
      <c r="B83" s="316">
        <v>97</v>
      </c>
      <c r="C83" s="95">
        <v>50</v>
      </c>
      <c r="D83" s="94">
        <v>19</v>
      </c>
      <c r="E83" s="135">
        <v>2</v>
      </c>
      <c r="F83" s="324">
        <v>14</v>
      </c>
      <c r="G83" s="316">
        <v>4</v>
      </c>
      <c r="H83" s="96">
        <v>1</v>
      </c>
      <c r="I83" s="89"/>
    </row>
    <row r="84" spans="1:9" ht="14.1" customHeight="1" x14ac:dyDescent="0.2">
      <c r="A84" s="187" t="s">
        <v>89</v>
      </c>
      <c r="B84" s="316">
        <v>153</v>
      </c>
      <c r="C84" s="95">
        <v>80</v>
      </c>
      <c r="D84" s="94">
        <v>32</v>
      </c>
      <c r="E84" s="135">
        <v>10</v>
      </c>
      <c r="F84" s="324">
        <v>4</v>
      </c>
      <c r="G84" s="316">
        <v>22</v>
      </c>
      <c r="H84" s="96">
        <v>2</v>
      </c>
      <c r="I84" s="89"/>
    </row>
    <row r="85" spans="1:9" ht="14.1" customHeight="1" x14ac:dyDescent="0.2">
      <c r="A85" s="187" t="s">
        <v>90</v>
      </c>
      <c r="B85" s="316">
        <v>167</v>
      </c>
      <c r="C85" s="95">
        <v>74</v>
      </c>
      <c r="D85" s="94">
        <v>30</v>
      </c>
      <c r="E85" s="135">
        <v>3</v>
      </c>
      <c r="F85" s="324">
        <v>7</v>
      </c>
      <c r="G85" s="316">
        <v>31</v>
      </c>
      <c r="H85" s="96">
        <v>0</v>
      </c>
      <c r="I85" s="89"/>
    </row>
    <row r="86" spans="1:9" ht="14.1" customHeight="1" x14ac:dyDescent="0.2">
      <c r="A86" s="187" t="s">
        <v>91</v>
      </c>
      <c r="B86" s="316">
        <v>129</v>
      </c>
      <c r="C86" s="95">
        <v>64</v>
      </c>
      <c r="D86" s="94">
        <v>33</v>
      </c>
      <c r="E86" s="135">
        <v>3</v>
      </c>
      <c r="F86" s="324">
        <v>2</v>
      </c>
      <c r="G86" s="316">
        <v>7</v>
      </c>
      <c r="H86" s="96">
        <v>2</v>
      </c>
      <c r="I86" s="89"/>
    </row>
    <row r="87" spans="1:9" s="47" customFormat="1" ht="14.1" customHeight="1" x14ac:dyDescent="0.25">
      <c r="A87" s="187" t="s">
        <v>92</v>
      </c>
      <c r="B87" s="316">
        <v>164</v>
      </c>
      <c r="C87" s="95">
        <v>81</v>
      </c>
      <c r="D87" s="94">
        <v>44</v>
      </c>
      <c r="E87" s="135">
        <v>11</v>
      </c>
      <c r="F87" s="324">
        <v>5</v>
      </c>
      <c r="G87" s="316">
        <v>12</v>
      </c>
      <c r="H87" s="96">
        <v>1</v>
      </c>
      <c r="I87" s="89"/>
    </row>
    <row r="88" spans="1:9" ht="14.1" customHeight="1" x14ac:dyDescent="0.2">
      <c r="A88" s="187" t="s">
        <v>93</v>
      </c>
      <c r="B88" s="316">
        <v>105</v>
      </c>
      <c r="C88" s="95">
        <v>65</v>
      </c>
      <c r="D88" s="94">
        <v>14</v>
      </c>
      <c r="E88" s="135">
        <v>0</v>
      </c>
      <c r="F88" s="324">
        <v>6</v>
      </c>
      <c r="G88" s="316">
        <v>0</v>
      </c>
      <c r="H88" s="96">
        <v>0</v>
      </c>
      <c r="I88" s="89"/>
    </row>
    <row r="89" spans="1:9" ht="14.1" customHeight="1" x14ac:dyDescent="0.2">
      <c r="A89" s="187" t="s">
        <v>94</v>
      </c>
      <c r="B89" s="316">
        <v>45</v>
      </c>
      <c r="C89" s="95">
        <v>22</v>
      </c>
      <c r="D89" s="94">
        <v>6</v>
      </c>
      <c r="E89" s="135">
        <v>0</v>
      </c>
      <c r="F89" s="324">
        <v>0</v>
      </c>
      <c r="G89" s="316">
        <v>8</v>
      </c>
      <c r="H89" s="96">
        <v>3</v>
      </c>
      <c r="I89" s="89"/>
    </row>
    <row r="90" spans="1:9" ht="14.1" customHeight="1" x14ac:dyDescent="0.2">
      <c r="A90" s="191" t="s">
        <v>95</v>
      </c>
      <c r="B90" s="314">
        <v>457</v>
      </c>
      <c r="C90" s="375">
        <v>219</v>
      </c>
      <c r="D90" s="87">
        <v>91</v>
      </c>
      <c r="E90" s="134">
        <v>41</v>
      </c>
      <c r="F90" s="323">
        <v>22</v>
      </c>
      <c r="G90" s="314">
        <v>27</v>
      </c>
      <c r="H90" s="88">
        <v>1</v>
      </c>
      <c r="I90" s="89"/>
    </row>
    <row r="91" spans="1:9" ht="14.1" customHeight="1" x14ac:dyDescent="0.2">
      <c r="A91" s="187" t="s">
        <v>84</v>
      </c>
      <c r="B91" s="316">
        <v>69</v>
      </c>
      <c r="C91" s="95">
        <v>31</v>
      </c>
      <c r="D91" s="94">
        <v>13</v>
      </c>
      <c r="E91" s="135">
        <v>4</v>
      </c>
      <c r="F91" s="324">
        <v>4</v>
      </c>
      <c r="G91" s="316">
        <v>8</v>
      </c>
      <c r="H91" s="96">
        <v>0</v>
      </c>
      <c r="I91" s="89"/>
    </row>
    <row r="92" spans="1:9" ht="14.1" customHeight="1" x14ac:dyDescent="0.2">
      <c r="A92" s="187" t="s">
        <v>96</v>
      </c>
      <c r="B92" s="316">
        <v>67</v>
      </c>
      <c r="C92" s="95">
        <v>25</v>
      </c>
      <c r="D92" s="94">
        <v>17</v>
      </c>
      <c r="E92" s="135">
        <v>16</v>
      </c>
      <c r="F92" s="324">
        <v>1</v>
      </c>
      <c r="G92" s="316">
        <v>3</v>
      </c>
      <c r="H92" s="96">
        <v>0</v>
      </c>
      <c r="I92" s="89"/>
    </row>
    <row r="93" spans="1:9" ht="14.1" customHeight="1" x14ac:dyDescent="0.2">
      <c r="A93" s="187" t="s">
        <v>88</v>
      </c>
      <c r="B93" s="316">
        <v>64</v>
      </c>
      <c r="C93" s="95">
        <v>31</v>
      </c>
      <c r="D93" s="94">
        <v>8</v>
      </c>
      <c r="E93" s="135">
        <v>6</v>
      </c>
      <c r="F93" s="324">
        <v>3</v>
      </c>
      <c r="G93" s="316">
        <v>6</v>
      </c>
      <c r="H93" s="96">
        <v>0</v>
      </c>
      <c r="I93" s="89"/>
    </row>
    <row r="94" spans="1:9" ht="14.1" customHeight="1" x14ac:dyDescent="0.2">
      <c r="A94" s="187" t="s">
        <v>97</v>
      </c>
      <c r="B94" s="316">
        <v>14</v>
      </c>
      <c r="C94" s="95">
        <v>8</v>
      </c>
      <c r="D94" s="94">
        <v>2</v>
      </c>
      <c r="E94" s="135">
        <v>1</v>
      </c>
      <c r="F94" s="324">
        <v>0</v>
      </c>
      <c r="G94" s="316">
        <v>0</v>
      </c>
      <c r="H94" s="96">
        <v>0</v>
      </c>
      <c r="I94" s="89"/>
    </row>
    <row r="95" spans="1:9" ht="14.1" customHeight="1" x14ac:dyDescent="0.2">
      <c r="A95" s="187" t="s">
        <v>98</v>
      </c>
      <c r="B95" s="316">
        <v>95</v>
      </c>
      <c r="C95" s="95">
        <v>52</v>
      </c>
      <c r="D95" s="94">
        <v>21</v>
      </c>
      <c r="E95" s="135">
        <v>7</v>
      </c>
      <c r="F95" s="324">
        <v>3</v>
      </c>
      <c r="G95" s="316">
        <v>4</v>
      </c>
      <c r="H95" s="96">
        <v>0</v>
      </c>
      <c r="I95" s="89"/>
    </row>
    <row r="96" spans="1:9" ht="14.1" customHeight="1" x14ac:dyDescent="0.2">
      <c r="A96" s="187" t="s">
        <v>99</v>
      </c>
      <c r="B96" s="316">
        <v>58</v>
      </c>
      <c r="C96" s="95">
        <v>25</v>
      </c>
      <c r="D96" s="94">
        <v>14</v>
      </c>
      <c r="E96" s="135">
        <v>4</v>
      </c>
      <c r="F96" s="324">
        <v>6</v>
      </c>
      <c r="G96" s="316">
        <v>2</v>
      </c>
      <c r="H96" s="96">
        <v>1</v>
      </c>
      <c r="I96" s="89"/>
    </row>
    <row r="97" spans="1:9" ht="14.1" customHeight="1" x14ac:dyDescent="0.2">
      <c r="A97" s="187" t="s">
        <v>100</v>
      </c>
      <c r="B97" s="316">
        <v>42</v>
      </c>
      <c r="C97" s="95">
        <v>22</v>
      </c>
      <c r="D97" s="94">
        <v>8</v>
      </c>
      <c r="E97" s="135">
        <v>0</v>
      </c>
      <c r="F97" s="324">
        <v>1</v>
      </c>
      <c r="G97" s="316">
        <v>3</v>
      </c>
      <c r="H97" s="96">
        <v>0</v>
      </c>
      <c r="I97" s="89"/>
    </row>
    <row r="98" spans="1:9" ht="14.1" customHeight="1" x14ac:dyDescent="0.2">
      <c r="A98" s="187" t="s">
        <v>101</v>
      </c>
      <c r="B98" s="315">
        <v>4</v>
      </c>
      <c r="C98" s="91">
        <v>1</v>
      </c>
      <c r="D98" s="94">
        <v>1</v>
      </c>
      <c r="E98" s="135">
        <v>0</v>
      </c>
      <c r="F98" s="324">
        <v>2</v>
      </c>
      <c r="G98" s="316">
        <v>0</v>
      </c>
      <c r="H98" s="96">
        <v>0</v>
      </c>
      <c r="I98" s="89"/>
    </row>
    <row r="99" spans="1:9" ht="14.1" customHeight="1" x14ac:dyDescent="0.2">
      <c r="A99" s="187" t="s">
        <v>102</v>
      </c>
      <c r="B99" s="316">
        <v>25</v>
      </c>
      <c r="C99" s="95">
        <v>11</v>
      </c>
      <c r="D99" s="94">
        <v>6</v>
      </c>
      <c r="E99" s="135">
        <v>3</v>
      </c>
      <c r="F99" s="324">
        <v>2</v>
      </c>
      <c r="G99" s="316">
        <v>1</v>
      </c>
      <c r="H99" s="96">
        <v>0</v>
      </c>
      <c r="I99" s="89"/>
    </row>
    <row r="100" spans="1:9" ht="14.1" customHeight="1" x14ac:dyDescent="0.2">
      <c r="A100" s="187" t="s">
        <v>103</v>
      </c>
      <c r="B100" s="316">
        <v>11</v>
      </c>
      <c r="C100" s="95">
        <v>8</v>
      </c>
      <c r="D100" s="94">
        <v>1</v>
      </c>
      <c r="E100" s="135">
        <v>0</v>
      </c>
      <c r="F100" s="324">
        <v>0</v>
      </c>
      <c r="G100" s="316">
        <v>0</v>
      </c>
      <c r="H100" s="96">
        <v>0</v>
      </c>
      <c r="I100" s="93"/>
    </row>
    <row r="101" spans="1:9" ht="14.1" customHeight="1" x14ac:dyDescent="0.2">
      <c r="A101" s="252" t="s">
        <v>104</v>
      </c>
      <c r="B101" s="374">
        <v>8</v>
      </c>
      <c r="C101" s="376">
        <v>5</v>
      </c>
      <c r="D101" s="275">
        <v>0</v>
      </c>
      <c r="E101" s="274">
        <v>0</v>
      </c>
      <c r="F101" s="325">
        <v>0</v>
      </c>
      <c r="G101" s="317">
        <v>0</v>
      </c>
      <c r="H101" s="276">
        <v>0</v>
      </c>
      <c r="I101" s="89"/>
    </row>
    <row r="102" spans="1:9" x14ac:dyDescent="0.2">
      <c r="A102" s="9"/>
      <c r="B102" s="9"/>
      <c r="C102" s="94"/>
      <c r="D102" s="95"/>
      <c r="E102" s="135"/>
      <c r="F102" s="94"/>
      <c r="G102" s="96"/>
      <c r="H102" s="96"/>
      <c r="I102" s="89"/>
    </row>
    <row r="103" spans="1:9" x14ac:dyDescent="0.2">
      <c r="A103" s="9"/>
      <c r="B103" s="9"/>
      <c r="C103" s="94"/>
      <c r="D103" s="95"/>
      <c r="E103" s="135"/>
      <c r="F103" s="94"/>
      <c r="G103" s="96"/>
      <c r="H103" s="96"/>
      <c r="I103" s="89"/>
    </row>
    <row r="104" spans="1:9" x14ac:dyDescent="0.2">
      <c r="C104" s="92"/>
      <c r="D104" s="91"/>
      <c r="E104" s="136"/>
      <c r="F104" s="132"/>
      <c r="G104" s="91"/>
      <c r="H104" s="92"/>
      <c r="I104" s="89"/>
    </row>
    <row r="105" spans="1:9" x14ac:dyDescent="0.2">
      <c r="C105" s="92"/>
      <c r="D105" s="91"/>
      <c r="E105" s="136"/>
      <c r="F105" s="132"/>
      <c r="G105" s="91"/>
      <c r="H105" s="92"/>
      <c r="I105" s="89"/>
    </row>
    <row r="106" spans="1:9" x14ac:dyDescent="0.2">
      <c r="C106" s="92"/>
      <c r="D106" s="91"/>
      <c r="E106" s="136"/>
      <c r="F106" s="132"/>
      <c r="G106" s="91"/>
      <c r="H106" s="92"/>
      <c r="I106" s="89"/>
    </row>
    <row r="107" spans="1:9" x14ac:dyDescent="0.2">
      <c r="C107" s="92"/>
      <c r="D107" s="91"/>
      <c r="E107" s="136"/>
      <c r="F107" s="132"/>
      <c r="G107" s="91"/>
      <c r="H107" s="92"/>
      <c r="I107" s="89"/>
    </row>
    <row r="108" spans="1:9" x14ac:dyDescent="0.2">
      <c r="C108" s="92"/>
      <c r="D108" s="91"/>
      <c r="E108" s="136"/>
      <c r="F108" s="132"/>
      <c r="G108" s="91"/>
      <c r="H108" s="92"/>
      <c r="I108" s="89"/>
    </row>
    <row r="109" spans="1:9" x14ac:dyDescent="0.2">
      <c r="C109" s="92"/>
      <c r="D109" s="91"/>
      <c r="E109" s="136"/>
      <c r="F109" s="132"/>
      <c r="G109" s="91"/>
      <c r="H109" s="92"/>
      <c r="I109" s="89"/>
    </row>
    <row r="110" spans="1:9" x14ac:dyDescent="0.2">
      <c r="C110" s="92"/>
      <c r="D110" s="91"/>
      <c r="E110" s="136"/>
      <c r="F110" s="132"/>
      <c r="G110" s="91"/>
      <c r="H110" s="92"/>
      <c r="I110" s="89"/>
    </row>
    <row r="111" spans="1:9" x14ac:dyDescent="0.2">
      <c r="C111" s="92"/>
      <c r="D111" s="91"/>
      <c r="E111" s="136"/>
      <c r="F111" s="132"/>
      <c r="G111" s="91"/>
      <c r="H111" s="92"/>
      <c r="I111" s="89"/>
    </row>
    <row r="112" spans="1:9" x14ac:dyDescent="0.2">
      <c r="C112" s="92"/>
      <c r="D112" s="91"/>
      <c r="E112" s="136"/>
      <c r="F112" s="132"/>
      <c r="G112" s="91"/>
      <c r="H112" s="92"/>
      <c r="I112" s="89"/>
    </row>
    <row r="113" spans="3:9" x14ac:dyDescent="0.2">
      <c r="C113" s="92"/>
      <c r="D113" s="91"/>
      <c r="E113" s="136"/>
      <c r="F113" s="132"/>
      <c r="G113" s="91"/>
      <c r="H113" s="92"/>
      <c r="I113" s="89"/>
    </row>
    <row r="114" spans="3:9" x14ac:dyDescent="0.2">
      <c r="C114" s="92"/>
      <c r="D114" s="91"/>
      <c r="E114" s="136"/>
      <c r="F114" s="132"/>
      <c r="G114" s="91"/>
      <c r="H114" s="92"/>
      <c r="I114" s="89"/>
    </row>
    <row r="115" spans="3:9" x14ac:dyDescent="0.2">
      <c r="C115" s="92"/>
      <c r="D115" s="91"/>
      <c r="E115" s="136"/>
      <c r="F115" s="132"/>
      <c r="G115" s="91"/>
      <c r="H115" s="92"/>
      <c r="I115" s="89"/>
    </row>
    <row r="116" spans="3:9" x14ac:dyDescent="0.2">
      <c r="C116" s="92"/>
      <c r="D116" s="91"/>
      <c r="E116" s="136"/>
      <c r="F116" s="132"/>
      <c r="G116" s="91"/>
      <c r="H116" s="92"/>
      <c r="I116" s="89"/>
    </row>
    <row r="117" spans="3:9" x14ac:dyDescent="0.2">
      <c r="C117" s="92"/>
      <c r="D117" s="91"/>
      <c r="E117" s="136"/>
      <c r="F117" s="132"/>
      <c r="G117" s="91"/>
      <c r="H117" s="92"/>
      <c r="I117" s="89"/>
    </row>
    <row r="118" spans="3:9" x14ac:dyDescent="0.2">
      <c r="C118" s="92"/>
      <c r="D118" s="91"/>
      <c r="E118" s="136"/>
      <c r="F118" s="132"/>
      <c r="G118" s="91"/>
      <c r="H118" s="92"/>
      <c r="I118" s="89"/>
    </row>
    <row r="119" spans="3:9" x14ac:dyDescent="0.2">
      <c r="C119" s="92"/>
      <c r="D119" s="91"/>
      <c r="E119" s="136"/>
      <c r="F119" s="132"/>
      <c r="G119" s="91"/>
      <c r="H119" s="92"/>
      <c r="I119" s="89"/>
    </row>
    <row r="120" spans="3:9" x14ac:dyDescent="0.2">
      <c r="C120" s="92"/>
      <c r="D120" s="91"/>
      <c r="E120" s="136"/>
      <c r="F120" s="132"/>
      <c r="G120" s="91"/>
      <c r="H120" s="92"/>
      <c r="I120" s="89"/>
    </row>
    <row r="121" spans="3:9" x14ac:dyDescent="0.2">
      <c r="C121" s="92"/>
      <c r="D121" s="91"/>
      <c r="E121" s="136"/>
      <c r="F121" s="132"/>
      <c r="G121" s="91"/>
      <c r="H121" s="92"/>
      <c r="I121" s="89"/>
    </row>
    <row r="122" spans="3:9" x14ac:dyDescent="0.2">
      <c r="C122" s="92"/>
      <c r="D122" s="91"/>
      <c r="E122" s="136"/>
      <c r="F122" s="132"/>
      <c r="G122" s="91"/>
      <c r="H122" s="92"/>
      <c r="I122" s="89"/>
    </row>
    <row r="123" spans="3:9" x14ac:dyDescent="0.2">
      <c r="C123" s="92"/>
      <c r="D123" s="91"/>
      <c r="E123" s="136"/>
      <c r="F123" s="132"/>
      <c r="G123" s="91"/>
      <c r="H123" s="92"/>
      <c r="I123" s="89"/>
    </row>
    <row r="124" spans="3:9" x14ac:dyDescent="0.2">
      <c r="C124" s="92"/>
      <c r="D124" s="91"/>
      <c r="E124" s="136"/>
      <c r="F124" s="132"/>
      <c r="G124" s="91"/>
      <c r="H124" s="92"/>
      <c r="I124" s="89"/>
    </row>
    <row r="125" spans="3:9" x14ac:dyDescent="0.2">
      <c r="C125" s="92"/>
      <c r="D125" s="91"/>
      <c r="E125" s="136"/>
      <c r="F125" s="132"/>
      <c r="G125" s="91"/>
      <c r="H125" s="92"/>
      <c r="I125" s="89"/>
    </row>
    <row r="126" spans="3:9" x14ac:dyDescent="0.2">
      <c r="C126" s="92"/>
      <c r="D126" s="91"/>
      <c r="E126" s="136"/>
      <c r="F126" s="132"/>
      <c r="G126" s="91"/>
      <c r="H126" s="92"/>
      <c r="I126" s="89"/>
    </row>
    <row r="127" spans="3:9" x14ac:dyDescent="0.2">
      <c r="C127" s="92"/>
      <c r="D127" s="91"/>
      <c r="E127" s="136"/>
      <c r="F127" s="132"/>
      <c r="G127" s="91"/>
      <c r="H127" s="92"/>
      <c r="I127" s="89"/>
    </row>
    <row r="128" spans="3:9" x14ac:dyDescent="0.2">
      <c r="C128" s="92"/>
      <c r="D128" s="91"/>
      <c r="E128" s="136"/>
      <c r="F128" s="132"/>
      <c r="G128" s="91"/>
      <c r="H128" s="92"/>
      <c r="I128" s="89"/>
    </row>
    <row r="129" spans="3:9" x14ac:dyDescent="0.2">
      <c r="C129" s="92"/>
      <c r="D129" s="91"/>
      <c r="E129" s="136"/>
      <c r="F129" s="132"/>
      <c r="G129" s="91"/>
      <c r="H129" s="92"/>
      <c r="I129" s="89"/>
    </row>
    <row r="130" spans="3:9" x14ac:dyDescent="0.2">
      <c r="C130" s="92"/>
      <c r="D130" s="91"/>
      <c r="E130" s="136"/>
      <c r="F130" s="132"/>
      <c r="G130" s="91"/>
      <c r="H130" s="92"/>
      <c r="I130" s="89"/>
    </row>
    <row r="131" spans="3:9" x14ac:dyDescent="0.2">
      <c r="C131" s="92"/>
      <c r="D131" s="91"/>
      <c r="E131" s="136"/>
      <c r="F131" s="132"/>
      <c r="G131" s="91"/>
      <c r="H131" s="92"/>
      <c r="I131" s="89"/>
    </row>
    <row r="132" spans="3:9" x14ac:dyDescent="0.2">
      <c r="C132" s="92"/>
      <c r="D132" s="91"/>
      <c r="E132" s="136"/>
      <c r="F132" s="132"/>
      <c r="G132" s="91"/>
      <c r="H132" s="92"/>
      <c r="I132" s="89"/>
    </row>
    <row r="133" spans="3:9" x14ac:dyDescent="0.2">
      <c r="C133" s="92"/>
      <c r="D133" s="91"/>
      <c r="E133" s="136"/>
      <c r="F133" s="132"/>
      <c r="G133" s="91"/>
      <c r="H133" s="92"/>
      <c r="I133" s="89"/>
    </row>
    <row r="134" spans="3:9" x14ac:dyDescent="0.2">
      <c r="C134" s="92"/>
      <c r="D134" s="91"/>
      <c r="E134" s="136"/>
      <c r="F134" s="132"/>
      <c r="G134" s="91"/>
      <c r="H134" s="92"/>
      <c r="I134" s="89"/>
    </row>
    <row r="135" spans="3:9" x14ac:dyDescent="0.2">
      <c r="C135" s="92"/>
      <c r="D135" s="91"/>
      <c r="E135" s="136"/>
      <c r="F135" s="132"/>
      <c r="G135" s="91"/>
      <c r="H135" s="92"/>
      <c r="I135" s="89"/>
    </row>
    <row r="136" spans="3:9" x14ac:dyDescent="0.2">
      <c r="C136" s="92"/>
      <c r="D136" s="91"/>
      <c r="E136" s="136"/>
      <c r="F136" s="132"/>
      <c r="G136" s="91"/>
      <c r="H136" s="92"/>
      <c r="I136" s="89"/>
    </row>
    <row r="137" spans="3:9" x14ac:dyDescent="0.2">
      <c r="C137" s="92"/>
      <c r="D137" s="91"/>
      <c r="E137" s="136"/>
      <c r="F137" s="132"/>
      <c r="G137" s="91"/>
      <c r="H137" s="92"/>
      <c r="I137" s="89"/>
    </row>
    <row r="138" spans="3:9" x14ac:dyDescent="0.2">
      <c r="C138" s="92"/>
      <c r="D138" s="91"/>
      <c r="E138" s="136"/>
      <c r="F138" s="132"/>
      <c r="G138" s="91"/>
      <c r="H138" s="92"/>
      <c r="I138" s="89"/>
    </row>
    <row r="139" spans="3:9" x14ac:dyDescent="0.2">
      <c r="C139" s="92"/>
      <c r="D139" s="91"/>
      <c r="E139" s="136"/>
      <c r="F139" s="132"/>
      <c r="G139" s="91"/>
      <c r="H139" s="92"/>
      <c r="I139" s="89"/>
    </row>
    <row r="140" spans="3:9" x14ac:dyDescent="0.2">
      <c r="C140" s="92"/>
      <c r="D140" s="91"/>
      <c r="E140" s="136"/>
      <c r="F140" s="132"/>
      <c r="G140" s="91"/>
      <c r="H140" s="92"/>
      <c r="I140" s="89"/>
    </row>
    <row r="141" spans="3:9" x14ac:dyDescent="0.2">
      <c r="C141" s="92"/>
      <c r="D141" s="91"/>
      <c r="E141" s="136"/>
      <c r="F141" s="132"/>
      <c r="G141" s="91"/>
      <c r="H141" s="92"/>
      <c r="I141" s="89"/>
    </row>
    <row r="142" spans="3:9" x14ac:dyDescent="0.2">
      <c r="C142" s="92"/>
      <c r="D142" s="91"/>
      <c r="E142" s="136"/>
      <c r="F142" s="132"/>
      <c r="G142" s="91"/>
      <c r="H142" s="92"/>
      <c r="I142" s="89"/>
    </row>
    <row r="143" spans="3:9" x14ac:dyDescent="0.2">
      <c r="C143" s="92"/>
      <c r="D143" s="91"/>
      <c r="E143" s="136"/>
      <c r="F143" s="132"/>
      <c r="G143" s="91"/>
      <c r="H143" s="92"/>
      <c r="I143" s="89"/>
    </row>
    <row r="144" spans="3:9" x14ac:dyDescent="0.2">
      <c r="C144" s="92"/>
      <c r="D144" s="91"/>
      <c r="E144" s="136"/>
      <c r="F144" s="132"/>
      <c r="G144" s="91"/>
      <c r="H144" s="92"/>
      <c r="I144" s="89"/>
    </row>
    <row r="145" spans="3:9" x14ac:dyDescent="0.2">
      <c r="C145" s="92"/>
      <c r="D145" s="91"/>
      <c r="E145" s="136"/>
      <c r="F145" s="132"/>
      <c r="G145" s="91"/>
      <c r="H145" s="92"/>
      <c r="I145" s="89"/>
    </row>
    <row r="146" spans="3:9" x14ac:dyDescent="0.2">
      <c r="C146" s="92"/>
      <c r="D146" s="91"/>
      <c r="E146" s="136"/>
      <c r="F146" s="132"/>
      <c r="G146" s="91"/>
      <c r="H146" s="92"/>
      <c r="I146" s="89"/>
    </row>
    <row r="147" spans="3:9" x14ac:dyDescent="0.2">
      <c r="C147" s="92"/>
      <c r="D147" s="91"/>
      <c r="E147" s="136"/>
      <c r="F147" s="132"/>
      <c r="G147" s="91"/>
      <c r="H147" s="92"/>
      <c r="I147" s="89"/>
    </row>
    <row r="148" spans="3:9" x14ac:dyDescent="0.2">
      <c r="C148" s="92"/>
      <c r="D148" s="91"/>
      <c r="E148" s="136"/>
      <c r="F148" s="132"/>
      <c r="G148" s="91"/>
      <c r="H148" s="92"/>
      <c r="I148" s="89"/>
    </row>
    <row r="149" spans="3:9" x14ac:dyDescent="0.2">
      <c r="C149" s="92"/>
      <c r="D149" s="91"/>
      <c r="E149" s="136"/>
      <c r="F149" s="132"/>
      <c r="G149" s="91"/>
      <c r="H149" s="92"/>
      <c r="I149" s="89"/>
    </row>
    <row r="150" spans="3:9" x14ac:dyDescent="0.2">
      <c r="C150" s="92"/>
      <c r="D150" s="91"/>
      <c r="E150" s="136"/>
      <c r="F150" s="132"/>
      <c r="G150" s="91"/>
      <c r="H150" s="92"/>
      <c r="I150" s="89"/>
    </row>
    <row r="151" spans="3:9" x14ac:dyDescent="0.2">
      <c r="C151" s="92"/>
      <c r="D151" s="91"/>
      <c r="E151" s="136"/>
      <c r="F151" s="132"/>
      <c r="G151" s="91"/>
      <c r="H151" s="92"/>
      <c r="I151" s="89"/>
    </row>
    <row r="152" spans="3:9" x14ac:dyDescent="0.2">
      <c r="C152" s="92"/>
      <c r="D152" s="91"/>
      <c r="E152" s="136"/>
      <c r="F152" s="132"/>
      <c r="G152" s="91"/>
      <c r="H152" s="92"/>
      <c r="I152" s="89"/>
    </row>
    <row r="153" spans="3:9" x14ac:dyDescent="0.2">
      <c r="C153" s="92"/>
      <c r="D153" s="91"/>
      <c r="E153" s="136"/>
      <c r="F153" s="132"/>
      <c r="G153" s="91"/>
      <c r="H153" s="92"/>
      <c r="I153" s="89"/>
    </row>
    <row r="154" spans="3:9" x14ac:dyDescent="0.2">
      <c r="C154" s="92"/>
      <c r="D154" s="91"/>
      <c r="E154" s="136"/>
      <c r="F154" s="132"/>
      <c r="G154" s="91"/>
      <c r="H154" s="92"/>
      <c r="I154" s="89"/>
    </row>
    <row r="155" spans="3:9" x14ac:dyDescent="0.2">
      <c r="C155" s="92"/>
      <c r="D155" s="91"/>
      <c r="E155" s="136"/>
      <c r="F155" s="132"/>
      <c r="G155" s="91"/>
      <c r="H155" s="92"/>
      <c r="I155" s="89"/>
    </row>
    <row r="156" spans="3:9" x14ac:dyDescent="0.2">
      <c r="C156" s="92"/>
      <c r="D156" s="91"/>
      <c r="E156" s="136"/>
      <c r="F156" s="132"/>
      <c r="G156" s="91"/>
      <c r="H156" s="92"/>
      <c r="I156" s="89"/>
    </row>
    <row r="157" spans="3:9" x14ac:dyDescent="0.2">
      <c r="C157" s="92"/>
      <c r="D157" s="91"/>
      <c r="E157" s="136"/>
      <c r="F157" s="132"/>
      <c r="G157" s="91"/>
      <c r="H157" s="92"/>
      <c r="I157" s="89"/>
    </row>
    <row r="158" spans="3:9" x14ac:dyDescent="0.2">
      <c r="C158" s="92"/>
      <c r="D158" s="91"/>
      <c r="E158" s="136"/>
      <c r="F158" s="132"/>
      <c r="G158" s="91"/>
      <c r="H158" s="92"/>
      <c r="I158" s="89"/>
    </row>
    <row r="159" spans="3:9" x14ac:dyDescent="0.2">
      <c r="C159" s="92"/>
      <c r="D159" s="91"/>
      <c r="E159" s="136"/>
      <c r="F159" s="132"/>
      <c r="G159" s="91"/>
      <c r="H159" s="92"/>
      <c r="I159" s="89"/>
    </row>
    <row r="160" spans="3:9" x14ac:dyDescent="0.2">
      <c r="C160" s="92"/>
      <c r="D160" s="91"/>
      <c r="E160" s="136"/>
      <c r="F160" s="132"/>
      <c r="G160" s="91"/>
      <c r="H160" s="92"/>
      <c r="I160" s="89"/>
    </row>
    <row r="161" spans="3:9" x14ac:dyDescent="0.2">
      <c r="C161" s="92"/>
      <c r="D161" s="91"/>
      <c r="E161" s="136"/>
      <c r="F161" s="132"/>
      <c r="G161" s="91"/>
      <c r="H161" s="92"/>
      <c r="I161" s="89"/>
    </row>
    <row r="162" spans="3:9" x14ac:dyDescent="0.2">
      <c r="C162" s="92"/>
      <c r="D162" s="91"/>
      <c r="E162" s="136"/>
      <c r="F162" s="132"/>
      <c r="G162" s="91"/>
      <c r="H162" s="92"/>
      <c r="I162" s="89"/>
    </row>
    <row r="163" spans="3:9" x14ac:dyDescent="0.2">
      <c r="C163" s="92"/>
      <c r="D163" s="91"/>
      <c r="E163" s="136"/>
      <c r="F163" s="132"/>
      <c r="G163" s="91"/>
      <c r="H163" s="92"/>
      <c r="I163" s="89"/>
    </row>
    <row r="164" spans="3:9" x14ac:dyDescent="0.2">
      <c r="C164" s="92"/>
      <c r="D164" s="91"/>
      <c r="E164" s="136"/>
      <c r="F164" s="132"/>
      <c r="G164" s="91"/>
      <c r="H164" s="92"/>
      <c r="I164" s="89"/>
    </row>
    <row r="165" spans="3:9" x14ac:dyDescent="0.2">
      <c r="C165" s="92"/>
      <c r="D165" s="91"/>
      <c r="E165" s="136"/>
      <c r="F165" s="132"/>
      <c r="G165" s="91"/>
      <c r="H165" s="92"/>
      <c r="I165" s="89"/>
    </row>
    <row r="166" spans="3:9" x14ac:dyDescent="0.2">
      <c r="C166" s="92"/>
      <c r="D166" s="91"/>
      <c r="E166" s="136"/>
      <c r="F166" s="132"/>
      <c r="G166" s="91"/>
      <c r="H166" s="92"/>
      <c r="I166" s="89"/>
    </row>
    <row r="167" spans="3:9" x14ac:dyDescent="0.2">
      <c r="C167" s="92"/>
      <c r="D167" s="91"/>
      <c r="E167" s="136"/>
      <c r="F167" s="132"/>
      <c r="G167" s="91"/>
      <c r="H167" s="92"/>
      <c r="I167" s="89"/>
    </row>
    <row r="168" spans="3:9" x14ac:dyDescent="0.2">
      <c r="C168" s="92"/>
      <c r="D168" s="91"/>
      <c r="E168" s="136"/>
      <c r="F168" s="132"/>
      <c r="G168" s="91"/>
      <c r="H168" s="92"/>
      <c r="I168" s="89"/>
    </row>
    <row r="169" spans="3:9" x14ac:dyDescent="0.2">
      <c r="C169" s="92"/>
      <c r="D169" s="91"/>
      <c r="E169" s="136"/>
      <c r="F169" s="132"/>
      <c r="G169" s="91"/>
      <c r="H169" s="92"/>
      <c r="I169" s="89"/>
    </row>
    <row r="170" spans="3:9" x14ac:dyDescent="0.2">
      <c r="C170" s="92"/>
      <c r="D170" s="91"/>
      <c r="E170" s="136"/>
      <c r="F170" s="132"/>
      <c r="G170" s="91"/>
      <c r="H170" s="92"/>
      <c r="I170" s="89"/>
    </row>
    <row r="171" spans="3:9" x14ac:dyDescent="0.2">
      <c r="C171" s="92"/>
      <c r="D171" s="91"/>
      <c r="E171" s="136"/>
      <c r="F171" s="132"/>
      <c r="G171" s="91"/>
      <c r="H171" s="92"/>
      <c r="I171" s="89"/>
    </row>
    <row r="172" spans="3:9" x14ac:dyDescent="0.2">
      <c r="C172" s="92"/>
      <c r="D172" s="91"/>
      <c r="E172" s="136"/>
      <c r="F172" s="132"/>
      <c r="G172" s="91"/>
      <c r="H172" s="92"/>
      <c r="I172" s="89"/>
    </row>
    <row r="173" spans="3:9" x14ac:dyDescent="0.2">
      <c r="C173" s="92"/>
      <c r="D173" s="91"/>
      <c r="E173" s="136"/>
      <c r="F173" s="132"/>
      <c r="G173" s="91"/>
      <c r="H173" s="92"/>
      <c r="I173" s="89"/>
    </row>
    <row r="174" spans="3:9" x14ac:dyDescent="0.2">
      <c r="C174" s="92"/>
      <c r="D174" s="91"/>
      <c r="E174" s="136"/>
      <c r="F174" s="132"/>
      <c r="G174" s="91"/>
      <c r="H174" s="92"/>
      <c r="I174" s="89"/>
    </row>
    <row r="175" spans="3:9" x14ac:dyDescent="0.2">
      <c r="C175" s="92"/>
      <c r="D175" s="91"/>
      <c r="E175" s="136"/>
      <c r="F175" s="132"/>
      <c r="G175" s="91"/>
      <c r="H175" s="92"/>
      <c r="I175" s="89"/>
    </row>
    <row r="176" spans="3:9" x14ac:dyDescent="0.2">
      <c r="C176" s="92"/>
      <c r="D176" s="91"/>
      <c r="E176" s="136"/>
      <c r="F176" s="132"/>
      <c r="G176" s="91"/>
      <c r="H176" s="92"/>
      <c r="I176" s="89"/>
    </row>
    <row r="177" spans="3:9" x14ac:dyDescent="0.2">
      <c r="C177" s="92"/>
      <c r="D177" s="91"/>
      <c r="E177" s="136"/>
      <c r="F177" s="132"/>
      <c r="G177" s="91"/>
      <c r="H177" s="92"/>
      <c r="I177" s="89"/>
    </row>
    <row r="178" spans="3:9" x14ac:dyDescent="0.2">
      <c r="C178" s="92"/>
      <c r="D178" s="91"/>
      <c r="E178" s="136"/>
      <c r="F178" s="132"/>
      <c r="G178" s="91"/>
      <c r="H178" s="92"/>
      <c r="I178" s="89"/>
    </row>
    <row r="179" spans="3:9" x14ac:dyDescent="0.2">
      <c r="C179" s="92"/>
      <c r="D179" s="91"/>
      <c r="E179" s="136"/>
      <c r="F179" s="132"/>
      <c r="G179" s="91"/>
      <c r="H179" s="92"/>
      <c r="I179" s="89"/>
    </row>
    <row r="180" spans="3:9" x14ac:dyDescent="0.2">
      <c r="C180" s="92"/>
      <c r="D180" s="91"/>
      <c r="E180" s="136"/>
      <c r="F180" s="132"/>
      <c r="G180" s="91"/>
      <c r="H180" s="92"/>
      <c r="I180" s="89"/>
    </row>
    <row r="181" spans="3:9" x14ac:dyDescent="0.2">
      <c r="C181" s="97"/>
      <c r="E181" s="98"/>
      <c r="F181" s="132"/>
      <c r="I181" s="89"/>
    </row>
    <row r="182" spans="3:9" x14ac:dyDescent="0.2">
      <c r="C182" s="97"/>
      <c r="E182" s="98"/>
      <c r="F182" s="133"/>
      <c r="I182" s="89"/>
    </row>
    <row r="183" spans="3:9" x14ac:dyDescent="0.2">
      <c r="C183" s="97"/>
      <c r="E183" s="98"/>
      <c r="F183" s="133"/>
      <c r="I183" s="89"/>
    </row>
    <row r="184" spans="3:9" x14ac:dyDescent="0.2">
      <c r="C184" s="97"/>
      <c r="E184" s="98"/>
      <c r="F184" s="133"/>
      <c r="I184" s="89"/>
    </row>
    <row r="185" spans="3:9" x14ac:dyDescent="0.2">
      <c r="C185" s="97"/>
      <c r="E185" s="98"/>
      <c r="F185" s="133"/>
      <c r="I185" s="89"/>
    </row>
    <row r="186" spans="3:9" x14ac:dyDescent="0.2">
      <c r="C186" s="97"/>
      <c r="E186" s="98"/>
      <c r="F186" s="133"/>
      <c r="I186" s="89"/>
    </row>
    <row r="187" spans="3:9" x14ac:dyDescent="0.2">
      <c r="C187" s="97"/>
      <c r="E187" s="98"/>
      <c r="F187" s="133"/>
      <c r="I187" s="89"/>
    </row>
    <row r="188" spans="3:9" x14ac:dyDescent="0.2">
      <c r="C188" s="97"/>
      <c r="E188" s="98"/>
      <c r="F188" s="133"/>
      <c r="I188" s="89"/>
    </row>
    <row r="189" spans="3:9" x14ac:dyDescent="0.2">
      <c r="C189" s="97"/>
      <c r="E189" s="98"/>
      <c r="F189" s="133"/>
      <c r="I189" s="89"/>
    </row>
    <row r="190" spans="3:9" x14ac:dyDescent="0.2">
      <c r="C190" s="97"/>
      <c r="E190" s="98"/>
      <c r="F190" s="133"/>
      <c r="I190" s="89"/>
    </row>
    <row r="191" spans="3:9" x14ac:dyDescent="0.2">
      <c r="C191" s="97"/>
      <c r="E191" s="98"/>
      <c r="F191" s="133"/>
      <c r="I191" s="89"/>
    </row>
    <row r="192" spans="3:9" x14ac:dyDescent="0.2">
      <c r="C192" s="97"/>
      <c r="E192" s="98"/>
      <c r="F192" s="133"/>
    </row>
    <row r="193" spans="3:6" x14ac:dyDescent="0.2">
      <c r="C193" s="97"/>
      <c r="E193" s="98"/>
      <c r="F193" s="133"/>
    </row>
    <row r="194" spans="3:6" x14ac:dyDescent="0.2">
      <c r="C194" s="97"/>
      <c r="E194" s="98"/>
      <c r="F194" s="133"/>
    </row>
    <row r="195" spans="3:6" x14ac:dyDescent="0.2">
      <c r="C195" s="97"/>
      <c r="E195" s="98"/>
      <c r="F195" s="133"/>
    </row>
    <row r="196" spans="3:6" x14ac:dyDescent="0.2">
      <c r="C196" s="97"/>
      <c r="E196" s="98"/>
      <c r="F196" s="133"/>
    </row>
    <row r="197" spans="3:6" x14ac:dyDescent="0.2">
      <c r="C197" s="97"/>
      <c r="E197" s="98"/>
      <c r="F197" s="133"/>
    </row>
    <row r="198" spans="3:6" x14ac:dyDescent="0.2">
      <c r="C198" s="97"/>
      <c r="E198" s="98"/>
      <c r="F198" s="133"/>
    </row>
    <row r="199" spans="3:6" x14ac:dyDescent="0.2">
      <c r="C199" s="97"/>
      <c r="E199" s="98"/>
      <c r="F199" s="133"/>
    </row>
    <row r="200" spans="3:6" x14ac:dyDescent="0.2">
      <c r="E200" s="98"/>
      <c r="F200" s="133"/>
    </row>
    <row r="201" spans="3:6" x14ac:dyDescent="0.2">
      <c r="E201" s="98"/>
      <c r="F201" s="133"/>
    </row>
    <row r="202" spans="3:6" x14ac:dyDescent="0.2">
      <c r="E202" s="98"/>
      <c r="F202" s="133"/>
    </row>
    <row r="203" spans="3:6" x14ac:dyDescent="0.2">
      <c r="E203" s="98"/>
      <c r="F203" s="133"/>
    </row>
    <row r="204" spans="3:6" x14ac:dyDescent="0.2">
      <c r="E204" s="98"/>
      <c r="F204" s="133"/>
    </row>
    <row r="205" spans="3:6" x14ac:dyDescent="0.2">
      <c r="E205" s="98"/>
      <c r="F205" s="133"/>
    </row>
    <row r="206" spans="3:6" x14ac:dyDescent="0.2">
      <c r="E206" s="98"/>
      <c r="F206" s="133"/>
    </row>
    <row r="207" spans="3:6" x14ac:dyDescent="0.2">
      <c r="E207" s="98"/>
      <c r="F207" s="133"/>
    </row>
    <row r="208" spans="3:6" x14ac:dyDescent="0.2">
      <c r="E208" s="98"/>
      <c r="F208" s="133"/>
    </row>
    <row r="209" spans="5:6" x14ac:dyDescent="0.2">
      <c r="E209" s="98"/>
      <c r="F209" s="133"/>
    </row>
    <row r="210" spans="5:6" x14ac:dyDescent="0.2">
      <c r="E210" s="98"/>
      <c r="F210" s="133"/>
    </row>
    <row r="211" spans="5:6" x14ac:dyDescent="0.2">
      <c r="E211" s="98"/>
      <c r="F211" s="133"/>
    </row>
    <row r="212" spans="5:6" x14ac:dyDescent="0.2">
      <c r="E212" s="98"/>
      <c r="F212" s="133"/>
    </row>
    <row r="213" spans="5:6" x14ac:dyDescent="0.2">
      <c r="E213" s="98"/>
      <c r="F213" s="133"/>
    </row>
    <row r="214" spans="5:6" x14ac:dyDescent="0.2">
      <c r="E214" s="98"/>
      <c r="F214" s="133"/>
    </row>
    <row r="215" spans="5:6" x14ac:dyDescent="0.2">
      <c r="E215" s="98"/>
      <c r="F215" s="133"/>
    </row>
    <row r="216" spans="5:6" x14ac:dyDescent="0.2">
      <c r="E216" s="98"/>
      <c r="F216" s="133"/>
    </row>
    <row r="217" spans="5:6" x14ac:dyDescent="0.2">
      <c r="E217" s="98"/>
      <c r="F217" s="133"/>
    </row>
    <row r="218" spans="5:6" x14ac:dyDescent="0.2">
      <c r="E218" s="98"/>
      <c r="F218" s="133"/>
    </row>
    <row r="219" spans="5:6" x14ac:dyDescent="0.2">
      <c r="E219" s="98"/>
      <c r="F219" s="133"/>
    </row>
    <row r="220" spans="5:6" x14ac:dyDescent="0.2">
      <c r="E220" s="98"/>
      <c r="F220" s="133"/>
    </row>
    <row r="221" spans="5:6" x14ac:dyDescent="0.2">
      <c r="E221" s="98"/>
      <c r="F221" s="133"/>
    </row>
    <row r="222" spans="5:6" x14ac:dyDescent="0.2">
      <c r="E222" s="98"/>
      <c r="F222" s="133"/>
    </row>
    <row r="223" spans="5:6" x14ac:dyDescent="0.2">
      <c r="E223" s="98"/>
      <c r="F223" s="133"/>
    </row>
    <row r="224" spans="5:6" x14ac:dyDescent="0.2">
      <c r="E224" s="98"/>
      <c r="F224" s="133"/>
    </row>
    <row r="225" spans="5:6" x14ac:dyDescent="0.2">
      <c r="E225" s="98"/>
      <c r="F225" s="133"/>
    </row>
    <row r="226" spans="5:6" x14ac:dyDescent="0.2">
      <c r="E226" s="98"/>
      <c r="F226" s="133"/>
    </row>
    <row r="227" spans="5:6" x14ac:dyDescent="0.2">
      <c r="E227" s="98"/>
      <c r="F227" s="133"/>
    </row>
    <row r="228" spans="5:6" x14ac:dyDescent="0.2">
      <c r="E228" s="98"/>
      <c r="F228" s="133"/>
    </row>
    <row r="229" spans="5:6" x14ac:dyDescent="0.2">
      <c r="E229" s="98"/>
      <c r="F229" s="133"/>
    </row>
    <row r="230" spans="5:6" x14ac:dyDescent="0.2">
      <c r="E230" s="98"/>
      <c r="F230" s="133"/>
    </row>
    <row r="231" spans="5:6" x14ac:dyDescent="0.2">
      <c r="E231" s="98"/>
      <c r="F231" s="133"/>
    </row>
    <row r="232" spans="5:6" x14ac:dyDescent="0.2">
      <c r="E232" s="98"/>
      <c r="F232" s="133"/>
    </row>
    <row r="233" spans="5:6" x14ac:dyDescent="0.2">
      <c r="E233" s="98"/>
      <c r="F233" s="133"/>
    </row>
    <row r="234" spans="5:6" x14ac:dyDescent="0.2">
      <c r="E234" s="98"/>
      <c r="F234" s="133"/>
    </row>
    <row r="235" spans="5:6" x14ac:dyDescent="0.2">
      <c r="E235" s="98"/>
      <c r="F235" s="133"/>
    </row>
    <row r="236" spans="5:6" x14ac:dyDescent="0.2">
      <c r="E236" s="98"/>
      <c r="F236" s="133"/>
    </row>
    <row r="237" spans="5:6" x14ac:dyDescent="0.2">
      <c r="E237" s="98"/>
      <c r="F237" s="133"/>
    </row>
    <row r="238" spans="5:6" x14ac:dyDescent="0.2">
      <c r="E238" s="98"/>
      <c r="F238" s="133"/>
    </row>
    <row r="239" spans="5:6" x14ac:dyDescent="0.2">
      <c r="E239" s="98"/>
      <c r="F239" s="133"/>
    </row>
    <row r="240" spans="5:6" x14ac:dyDescent="0.2">
      <c r="E240" s="98"/>
      <c r="F240" s="133"/>
    </row>
    <row r="241" spans="5:6" x14ac:dyDescent="0.2">
      <c r="E241" s="98"/>
      <c r="F241" s="133"/>
    </row>
    <row r="242" spans="5:6" x14ac:dyDescent="0.2">
      <c r="E242" s="98"/>
      <c r="F242" s="133"/>
    </row>
    <row r="243" spans="5:6" x14ac:dyDescent="0.2">
      <c r="E243" s="98"/>
      <c r="F243" s="133"/>
    </row>
    <row r="244" spans="5:6" x14ac:dyDescent="0.2">
      <c r="E244" s="98"/>
      <c r="F244" s="133"/>
    </row>
    <row r="245" spans="5:6" x14ac:dyDescent="0.2">
      <c r="E245" s="98"/>
      <c r="F245" s="133"/>
    </row>
    <row r="246" spans="5:6" x14ac:dyDescent="0.2">
      <c r="E246" s="98"/>
      <c r="F246" s="133"/>
    </row>
    <row r="247" spans="5:6" x14ac:dyDescent="0.2">
      <c r="E247" s="98"/>
      <c r="F247" s="133"/>
    </row>
    <row r="248" spans="5:6" x14ac:dyDescent="0.2">
      <c r="E248" s="98"/>
      <c r="F248" s="133"/>
    </row>
    <row r="249" spans="5:6" x14ac:dyDescent="0.2">
      <c r="E249" s="98"/>
      <c r="F249" s="133"/>
    </row>
    <row r="250" spans="5:6" x14ac:dyDescent="0.2">
      <c r="E250" s="98"/>
      <c r="F250" s="133"/>
    </row>
    <row r="251" spans="5:6" x14ac:dyDescent="0.2">
      <c r="E251" s="98"/>
    </row>
    <row r="252" spans="5:6" x14ac:dyDescent="0.2">
      <c r="E252" s="98"/>
    </row>
  </sheetData>
  <mergeCells count="6">
    <mergeCell ref="A1:H1"/>
    <mergeCell ref="A2:H2"/>
    <mergeCell ref="A3:H3"/>
    <mergeCell ref="A4:A5"/>
    <mergeCell ref="C4:H4"/>
    <mergeCell ref="B4:B5"/>
  </mergeCells>
  <printOptions horizontalCentered="1"/>
  <pageMargins left="0.59055118110236227" right="0.31496062992125984" top="0.62992125984251968" bottom="0.11811023622047245" header="0.31496062992125984" footer="0.31496062992125984"/>
  <pageSetup paperSize="9" scale="84" firstPageNumber="45" orientation="landscape" useFirstPageNumber="1" r:id="rId1"/>
  <headerFooter alignWithMargins="0">
    <oddHeader>&amp;C&amp;"Arial,обычный"&amp;10 &amp;P</oddHeader>
  </headerFooter>
  <rowBreaks count="2" manualBreakCount="2">
    <brk id="38" max="16383" man="1"/>
    <brk id="7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I119"/>
  <sheetViews>
    <sheetView topLeftCell="A16" zoomScaleNormal="100" zoomScaleSheetLayoutView="70" workbookViewId="0">
      <selection activeCell="J19" sqref="J19"/>
    </sheetView>
  </sheetViews>
  <sheetFormatPr defaultColWidth="9.140625" defaultRowHeight="14.25" x14ac:dyDescent="0.2"/>
  <cols>
    <col min="1" max="1" width="40.28515625" style="5" customWidth="1"/>
    <col min="2" max="2" width="13" style="5" customWidth="1"/>
    <col min="3" max="3" width="15.5703125" style="5" customWidth="1"/>
    <col min="4" max="4" width="14.5703125" style="5" customWidth="1"/>
    <col min="5" max="5" width="12.28515625" style="5" customWidth="1"/>
    <col min="6" max="6" width="15.140625" style="5" customWidth="1"/>
    <col min="7" max="7" width="10" style="5" customWidth="1"/>
    <col min="8" max="8" width="12.85546875" style="5" customWidth="1"/>
    <col min="9" max="16384" width="9.140625" style="9"/>
  </cols>
  <sheetData>
    <row r="1" spans="1:8" ht="14.1" customHeight="1" x14ac:dyDescent="0.25">
      <c r="A1" s="579" t="s">
        <v>279</v>
      </c>
      <c r="B1" s="579"/>
      <c r="C1" s="579"/>
      <c r="D1" s="579"/>
      <c r="E1" s="579"/>
      <c r="F1" s="579"/>
      <c r="G1" s="579"/>
      <c r="H1" s="579"/>
    </row>
    <row r="2" spans="1:8" ht="14.1" customHeight="1" x14ac:dyDescent="0.25">
      <c r="A2" s="579" t="s">
        <v>368</v>
      </c>
      <c r="B2" s="579"/>
      <c r="C2" s="579"/>
      <c r="D2" s="579"/>
      <c r="E2" s="579"/>
      <c r="F2" s="579"/>
      <c r="G2" s="579"/>
      <c r="H2" s="579"/>
    </row>
    <row r="3" spans="1:8" ht="15.75" customHeight="1" x14ac:dyDescent="0.25">
      <c r="A3" s="579" t="s">
        <v>327</v>
      </c>
      <c r="B3" s="579"/>
      <c r="C3" s="579" t="s">
        <v>193</v>
      </c>
      <c r="D3" s="579" t="s">
        <v>142</v>
      </c>
      <c r="E3" s="579"/>
      <c r="F3" s="579"/>
      <c r="G3" s="579"/>
      <c r="H3" s="579"/>
    </row>
    <row r="4" spans="1:8" s="242" customFormat="1" ht="12.95" customHeight="1" x14ac:dyDescent="0.25">
      <c r="A4" s="580"/>
      <c r="B4" s="582" t="s">
        <v>321</v>
      </c>
      <c r="C4" s="580" t="s">
        <v>326</v>
      </c>
      <c r="D4" s="580"/>
      <c r="E4" s="580"/>
      <c r="F4" s="580"/>
      <c r="G4" s="580"/>
      <c r="H4" s="580"/>
    </row>
    <row r="5" spans="1:8" ht="65.25" customHeight="1" x14ac:dyDescent="0.2">
      <c r="A5" s="581"/>
      <c r="B5" s="583"/>
      <c r="C5" s="234" t="s">
        <v>189</v>
      </c>
      <c r="D5" s="234" t="s">
        <v>298</v>
      </c>
      <c r="E5" s="234" t="s">
        <v>191</v>
      </c>
      <c r="F5" s="234" t="s">
        <v>143</v>
      </c>
      <c r="G5" s="234" t="s">
        <v>149</v>
      </c>
      <c r="H5" s="234" t="s">
        <v>192</v>
      </c>
    </row>
    <row r="6" spans="1:8" s="8" customFormat="1" ht="14.1" customHeight="1" x14ac:dyDescent="0.25">
      <c r="A6" s="215" t="s">
        <v>13</v>
      </c>
      <c r="B6" s="100">
        <v>44.927</v>
      </c>
      <c r="C6" s="99">
        <v>23.594999999999999</v>
      </c>
      <c r="D6" s="99">
        <v>9.5890000000000004</v>
      </c>
      <c r="E6" s="100">
        <v>1.9039999999999999</v>
      </c>
      <c r="F6" s="100">
        <v>1.599</v>
      </c>
      <c r="G6" s="318">
        <v>2.4649999999999999</v>
      </c>
      <c r="H6" s="99">
        <v>0.27</v>
      </c>
    </row>
    <row r="7" spans="1:8" s="8" customFormat="1" ht="14.1" customHeight="1" x14ac:dyDescent="0.25">
      <c r="A7" s="186" t="s">
        <v>14</v>
      </c>
      <c r="B7" s="100">
        <v>38.588999999999999</v>
      </c>
      <c r="C7" s="99">
        <v>19.364000000000001</v>
      </c>
      <c r="D7" s="99">
        <v>10.451000000000001</v>
      </c>
      <c r="E7" s="100">
        <v>1.621</v>
      </c>
      <c r="F7" s="100">
        <v>0.97799999999999998</v>
      </c>
      <c r="G7" s="318">
        <v>1.425</v>
      </c>
      <c r="H7" s="99">
        <v>0.112</v>
      </c>
    </row>
    <row r="8" spans="1:8" ht="14.1" customHeight="1" x14ac:dyDescent="0.2">
      <c r="A8" s="187" t="s">
        <v>15</v>
      </c>
      <c r="B8" s="103">
        <v>37.790999999999997</v>
      </c>
      <c r="C8" s="102">
        <v>20.905999999999999</v>
      </c>
      <c r="D8" s="102">
        <v>9.6489999999999991</v>
      </c>
      <c r="E8" s="103">
        <v>0.80400000000000005</v>
      </c>
      <c r="F8" s="103">
        <v>2.4119999999999999</v>
      </c>
      <c r="G8" s="319">
        <v>0</v>
      </c>
      <c r="H8" s="102">
        <v>0</v>
      </c>
    </row>
    <row r="9" spans="1:8" ht="14.1" customHeight="1" x14ac:dyDescent="0.2">
      <c r="A9" s="187" t="s">
        <v>16</v>
      </c>
      <c r="B9" s="103">
        <v>42.637999999999998</v>
      </c>
      <c r="C9" s="102">
        <v>17.678999999999998</v>
      </c>
      <c r="D9" s="102">
        <v>13.519</v>
      </c>
      <c r="E9" s="103">
        <v>3.12</v>
      </c>
      <c r="F9" s="103">
        <v>1.04</v>
      </c>
      <c r="G9" s="319">
        <v>2.08</v>
      </c>
      <c r="H9" s="102">
        <v>0</v>
      </c>
    </row>
    <row r="10" spans="1:8" ht="14.1" customHeight="1" x14ac:dyDescent="0.2">
      <c r="A10" s="187" t="s">
        <v>17</v>
      </c>
      <c r="B10" s="103">
        <v>59.735999999999997</v>
      </c>
      <c r="C10" s="102">
        <v>30.356999999999999</v>
      </c>
      <c r="D10" s="102">
        <v>12.731</v>
      </c>
      <c r="E10" s="103">
        <v>3.9169999999999998</v>
      </c>
      <c r="F10" s="103">
        <v>1.9590000000000001</v>
      </c>
      <c r="G10" s="319">
        <v>1.9590000000000001</v>
      </c>
      <c r="H10" s="102">
        <v>0</v>
      </c>
    </row>
    <row r="11" spans="1:8" ht="14.1" customHeight="1" x14ac:dyDescent="0.2">
      <c r="A11" s="187" t="s">
        <v>18</v>
      </c>
      <c r="B11" s="103">
        <v>36.606999999999999</v>
      </c>
      <c r="C11" s="102">
        <v>22.486999999999998</v>
      </c>
      <c r="D11" s="102">
        <v>6.2750000000000004</v>
      </c>
      <c r="E11" s="103">
        <v>0.52300000000000002</v>
      </c>
      <c r="F11" s="103">
        <v>0.52300000000000002</v>
      </c>
      <c r="G11" s="319">
        <v>1.046</v>
      </c>
      <c r="H11" s="102">
        <v>0</v>
      </c>
    </row>
    <row r="12" spans="1:8" ht="14.1" customHeight="1" x14ac:dyDescent="0.2">
      <c r="A12" s="187" t="s">
        <v>19</v>
      </c>
      <c r="B12" s="103">
        <v>36.725000000000001</v>
      </c>
      <c r="C12" s="102">
        <v>13.116</v>
      </c>
      <c r="D12" s="102">
        <v>14.428000000000001</v>
      </c>
      <c r="E12" s="103">
        <v>0</v>
      </c>
      <c r="F12" s="103">
        <v>1.3120000000000001</v>
      </c>
      <c r="G12" s="319">
        <v>2.6230000000000002</v>
      </c>
      <c r="H12" s="102">
        <v>0</v>
      </c>
    </row>
    <row r="13" spans="1:8" ht="14.1" customHeight="1" x14ac:dyDescent="0.2">
      <c r="A13" s="187" t="s">
        <v>20</v>
      </c>
      <c r="B13" s="103">
        <v>31.254999999999999</v>
      </c>
      <c r="C13" s="102">
        <v>11.163</v>
      </c>
      <c r="D13" s="102">
        <v>10.045999999999999</v>
      </c>
      <c r="E13" s="103">
        <v>1.1160000000000001</v>
      </c>
      <c r="F13" s="103">
        <v>4.4649999999999999</v>
      </c>
      <c r="G13" s="319">
        <v>1.1160000000000001</v>
      </c>
      <c r="H13" s="102">
        <v>0</v>
      </c>
    </row>
    <row r="14" spans="1:8" ht="14.1" customHeight="1" x14ac:dyDescent="0.2">
      <c r="A14" s="188" t="s">
        <v>21</v>
      </c>
      <c r="B14" s="103">
        <v>77.471000000000004</v>
      </c>
      <c r="C14" s="102">
        <v>53.491999999999997</v>
      </c>
      <c r="D14" s="102">
        <v>11.067</v>
      </c>
      <c r="E14" s="103">
        <v>0</v>
      </c>
      <c r="F14" s="103">
        <v>0</v>
      </c>
      <c r="G14" s="319">
        <v>3.6890000000000001</v>
      </c>
      <c r="H14" s="102">
        <v>0</v>
      </c>
    </row>
    <row r="15" spans="1:8" ht="14.1" customHeight="1" x14ac:dyDescent="0.2">
      <c r="A15" s="187" t="s">
        <v>22</v>
      </c>
      <c r="B15" s="103">
        <v>45.868000000000002</v>
      </c>
      <c r="C15" s="102">
        <v>25.117999999999999</v>
      </c>
      <c r="D15" s="102">
        <v>7.6449999999999996</v>
      </c>
      <c r="E15" s="103">
        <v>3.2759999999999998</v>
      </c>
      <c r="F15" s="103">
        <v>1.0920000000000001</v>
      </c>
      <c r="G15" s="319">
        <v>2.1840000000000002</v>
      </c>
      <c r="H15" s="102">
        <v>1.0920000000000001</v>
      </c>
    </row>
    <row r="16" spans="1:8" ht="14.1" customHeight="1" x14ac:dyDescent="0.2">
      <c r="A16" s="187" t="s">
        <v>23</v>
      </c>
      <c r="B16" s="103">
        <v>36.734000000000002</v>
      </c>
      <c r="C16" s="102">
        <v>18.891999999999999</v>
      </c>
      <c r="D16" s="102">
        <v>7.3470000000000004</v>
      </c>
      <c r="E16" s="103">
        <v>1.05</v>
      </c>
      <c r="F16" s="103">
        <v>0</v>
      </c>
      <c r="G16" s="319">
        <v>5.2480000000000002</v>
      </c>
      <c r="H16" s="102">
        <v>1.05</v>
      </c>
    </row>
    <row r="17" spans="1:8" ht="14.1" customHeight="1" x14ac:dyDescent="0.2">
      <c r="A17" s="187" t="s">
        <v>24</v>
      </c>
      <c r="B17" s="103">
        <v>31.727</v>
      </c>
      <c r="C17" s="102">
        <v>15.347</v>
      </c>
      <c r="D17" s="102">
        <v>8.3829999999999991</v>
      </c>
      <c r="E17" s="103">
        <v>1.806</v>
      </c>
      <c r="F17" s="103">
        <v>0.38700000000000001</v>
      </c>
      <c r="G17" s="319">
        <v>1.032</v>
      </c>
      <c r="H17" s="102">
        <v>0</v>
      </c>
    </row>
    <row r="18" spans="1:8" ht="14.1" customHeight="1" x14ac:dyDescent="0.2">
      <c r="A18" s="187" t="s">
        <v>25</v>
      </c>
      <c r="B18" s="103">
        <v>56.887999999999998</v>
      </c>
      <c r="C18" s="102">
        <v>25.858000000000001</v>
      </c>
      <c r="D18" s="102">
        <v>12.067</v>
      </c>
      <c r="E18" s="103">
        <v>1.724</v>
      </c>
      <c r="F18" s="103">
        <v>1.724</v>
      </c>
      <c r="G18" s="319">
        <v>3.448</v>
      </c>
      <c r="H18" s="102">
        <v>0</v>
      </c>
    </row>
    <row r="19" spans="1:8" ht="14.1" customHeight="1" x14ac:dyDescent="0.2">
      <c r="A19" s="188" t="s">
        <v>26</v>
      </c>
      <c r="B19" s="103">
        <v>52.600999999999999</v>
      </c>
      <c r="C19" s="102">
        <v>29.731000000000002</v>
      </c>
      <c r="D19" s="102">
        <v>9.1479999999999997</v>
      </c>
      <c r="E19" s="103">
        <v>0</v>
      </c>
      <c r="F19" s="103">
        <v>0</v>
      </c>
      <c r="G19" s="319">
        <v>2.2869999999999999</v>
      </c>
      <c r="H19" s="102">
        <v>0</v>
      </c>
    </row>
    <row r="20" spans="1:8" ht="14.1" customHeight="1" x14ac:dyDescent="0.2">
      <c r="A20" s="187" t="s">
        <v>27</v>
      </c>
      <c r="B20" s="103">
        <v>59.075000000000003</v>
      </c>
      <c r="C20" s="102">
        <v>21.206</v>
      </c>
      <c r="D20" s="102">
        <v>19.692</v>
      </c>
      <c r="E20" s="103">
        <v>6.0590000000000002</v>
      </c>
      <c r="F20" s="103">
        <v>4.5439999999999996</v>
      </c>
      <c r="G20" s="319">
        <v>3.0289999999999999</v>
      </c>
      <c r="H20" s="102">
        <v>0</v>
      </c>
    </row>
    <row r="21" spans="1:8" ht="14.1" customHeight="1" x14ac:dyDescent="0.2">
      <c r="A21" s="187" t="s">
        <v>28</v>
      </c>
      <c r="B21" s="103">
        <v>32.01</v>
      </c>
      <c r="C21" s="102">
        <v>9.3360000000000003</v>
      </c>
      <c r="D21" s="102">
        <v>9.3360000000000003</v>
      </c>
      <c r="E21" s="103">
        <v>4.0010000000000003</v>
      </c>
      <c r="F21" s="103">
        <v>0</v>
      </c>
      <c r="G21" s="319">
        <v>6.6689999999999996</v>
      </c>
      <c r="H21" s="102">
        <v>0</v>
      </c>
    </row>
    <row r="22" spans="1:8" ht="14.1" customHeight="1" x14ac:dyDescent="0.2">
      <c r="A22" s="187" t="s">
        <v>29</v>
      </c>
      <c r="B22" s="103">
        <v>44.396000000000001</v>
      </c>
      <c r="C22" s="102">
        <v>28.611000000000001</v>
      </c>
      <c r="D22" s="102">
        <v>5.9189999999999996</v>
      </c>
      <c r="E22" s="103">
        <v>2.96</v>
      </c>
      <c r="F22" s="103">
        <v>0.98699999999999999</v>
      </c>
      <c r="G22" s="319">
        <v>0.98699999999999999</v>
      </c>
      <c r="H22" s="102">
        <v>0</v>
      </c>
    </row>
    <row r="23" spans="1:8" ht="14.1" customHeight="1" x14ac:dyDescent="0.2">
      <c r="A23" s="187" t="s">
        <v>30</v>
      </c>
      <c r="B23" s="103">
        <v>59.082000000000001</v>
      </c>
      <c r="C23" s="102">
        <v>28.617999999999999</v>
      </c>
      <c r="D23" s="102">
        <v>12.000999999999999</v>
      </c>
      <c r="E23" s="103">
        <v>4.6159999999999997</v>
      </c>
      <c r="F23" s="103">
        <v>4.6159999999999997</v>
      </c>
      <c r="G23" s="319">
        <v>3.6930000000000001</v>
      </c>
      <c r="H23" s="102">
        <v>1.8460000000000001</v>
      </c>
    </row>
    <row r="24" spans="1:8" ht="14.1" customHeight="1" x14ac:dyDescent="0.2">
      <c r="A24" s="187" t="s">
        <v>31</v>
      </c>
      <c r="B24" s="103">
        <v>37.378999999999998</v>
      </c>
      <c r="C24" s="102">
        <v>22.428000000000001</v>
      </c>
      <c r="D24" s="102">
        <v>7.476</v>
      </c>
      <c r="E24" s="103">
        <v>0.93400000000000005</v>
      </c>
      <c r="F24" s="103">
        <v>0.93400000000000005</v>
      </c>
      <c r="G24" s="319">
        <v>0</v>
      </c>
      <c r="H24" s="102">
        <v>0</v>
      </c>
    </row>
    <row r="25" spans="1:8" ht="14.1" customHeight="1" x14ac:dyDescent="0.2">
      <c r="A25" s="187" t="s">
        <v>32</v>
      </c>
      <c r="B25" s="103">
        <v>35.299999999999997</v>
      </c>
      <c r="C25" s="102">
        <v>17.335999999999999</v>
      </c>
      <c r="D25" s="102">
        <v>12.316000000000001</v>
      </c>
      <c r="E25" s="103">
        <v>1.02</v>
      </c>
      <c r="F25" s="103">
        <v>0.628</v>
      </c>
      <c r="G25" s="319">
        <v>0.70599999999999996</v>
      </c>
      <c r="H25" s="102">
        <v>0</v>
      </c>
    </row>
    <row r="26" spans="1:8" s="8" customFormat="1" ht="14.1" customHeight="1" x14ac:dyDescent="0.25">
      <c r="A26" s="189" t="s">
        <v>33</v>
      </c>
      <c r="B26" s="100">
        <v>37.112000000000002</v>
      </c>
      <c r="C26" s="99">
        <v>20.036999999999999</v>
      </c>
      <c r="D26" s="99">
        <v>8.109</v>
      </c>
      <c r="E26" s="100">
        <v>1.637</v>
      </c>
      <c r="F26" s="100">
        <v>1.2470000000000001</v>
      </c>
      <c r="G26" s="318">
        <v>1.2470000000000001</v>
      </c>
      <c r="H26" s="99">
        <v>0.23400000000000001</v>
      </c>
    </row>
    <row r="27" spans="1:8" ht="14.1" customHeight="1" x14ac:dyDescent="0.2">
      <c r="A27" s="187" t="s">
        <v>34</v>
      </c>
      <c r="B27" s="103">
        <v>44.174999999999997</v>
      </c>
      <c r="C27" s="102">
        <v>23.047999999999998</v>
      </c>
      <c r="D27" s="102">
        <v>9.6029999999999998</v>
      </c>
      <c r="E27" s="103">
        <v>3.8410000000000002</v>
      </c>
      <c r="F27" s="103">
        <v>1.921</v>
      </c>
      <c r="G27" s="319">
        <v>1.921</v>
      </c>
      <c r="H27" s="102">
        <v>0</v>
      </c>
    </row>
    <row r="28" spans="1:8" ht="14.1" customHeight="1" x14ac:dyDescent="0.2">
      <c r="A28" s="187" t="s">
        <v>35</v>
      </c>
      <c r="B28" s="103">
        <v>23.449000000000002</v>
      </c>
      <c r="C28" s="83">
        <v>6.5140000000000002</v>
      </c>
      <c r="D28" s="83">
        <v>6.5140000000000002</v>
      </c>
      <c r="E28" s="104">
        <v>1.3029999999999999</v>
      </c>
      <c r="F28" s="104">
        <v>1.3029999999999999</v>
      </c>
      <c r="G28" s="321">
        <v>3.9079999999999999</v>
      </c>
      <c r="H28" s="83">
        <v>0</v>
      </c>
    </row>
    <row r="29" spans="1:8" ht="14.1" customHeight="1" x14ac:dyDescent="0.2">
      <c r="A29" s="187" t="s">
        <v>36</v>
      </c>
      <c r="B29" s="103">
        <v>34.256</v>
      </c>
      <c r="C29" s="102">
        <v>19.722999999999999</v>
      </c>
      <c r="D29" s="102">
        <v>2.0760000000000001</v>
      </c>
      <c r="E29" s="103">
        <v>1.038</v>
      </c>
      <c r="F29" s="103">
        <v>3.1139999999999999</v>
      </c>
      <c r="G29" s="319">
        <v>2.0760000000000001</v>
      </c>
      <c r="H29" s="102">
        <v>0</v>
      </c>
    </row>
    <row r="30" spans="1:8" ht="14.1" customHeight="1" x14ac:dyDescent="0.2">
      <c r="A30" s="187" t="s">
        <v>37</v>
      </c>
      <c r="B30" s="103">
        <v>67.177000000000007</v>
      </c>
      <c r="C30" s="102">
        <v>50.383000000000003</v>
      </c>
      <c r="D30" s="102">
        <v>0</v>
      </c>
      <c r="E30" s="103">
        <v>0</v>
      </c>
      <c r="F30" s="103">
        <v>0</v>
      </c>
      <c r="G30" s="319">
        <v>16.794</v>
      </c>
      <c r="H30" s="102">
        <v>0</v>
      </c>
    </row>
    <row r="31" spans="1:8" ht="14.1" customHeight="1" x14ac:dyDescent="0.2">
      <c r="A31" s="190" t="s">
        <v>285</v>
      </c>
      <c r="B31" s="103">
        <v>32.106000000000002</v>
      </c>
      <c r="C31" s="102">
        <v>17.713999999999999</v>
      </c>
      <c r="D31" s="102">
        <v>2.214</v>
      </c>
      <c r="E31" s="103">
        <v>1.107</v>
      </c>
      <c r="F31" s="103">
        <v>3.3210000000000002</v>
      </c>
      <c r="G31" s="319">
        <v>1.107</v>
      </c>
      <c r="H31" s="102">
        <v>0</v>
      </c>
    </row>
    <row r="32" spans="1:8" ht="14.1" customHeight="1" x14ac:dyDescent="0.2">
      <c r="A32" s="187" t="s">
        <v>38</v>
      </c>
      <c r="B32" s="103">
        <v>54.642000000000003</v>
      </c>
      <c r="C32" s="102">
        <v>28.71</v>
      </c>
      <c r="D32" s="102">
        <v>10.188000000000001</v>
      </c>
      <c r="E32" s="103">
        <v>2.778</v>
      </c>
      <c r="F32" s="103">
        <v>0.92600000000000005</v>
      </c>
      <c r="G32" s="319">
        <v>0.92600000000000005</v>
      </c>
      <c r="H32" s="102">
        <v>0</v>
      </c>
    </row>
    <row r="33" spans="1:8" ht="14.1" customHeight="1" x14ac:dyDescent="0.2">
      <c r="A33" s="187" t="s">
        <v>39</v>
      </c>
      <c r="B33" s="103">
        <v>37.79</v>
      </c>
      <c r="C33" s="102">
        <v>21.594000000000001</v>
      </c>
      <c r="D33" s="102">
        <v>7.5579999999999998</v>
      </c>
      <c r="E33" s="103">
        <v>0</v>
      </c>
      <c r="F33" s="103">
        <v>0</v>
      </c>
      <c r="G33" s="319">
        <v>1.08</v>
      </c>
      <c r="H33" s="102">
        <v>2.1589999999999998</v>
      </c>
    </row>
    <row r="34" spans="1:8" ht="14.1" customHeight="1" x14ac:dyDescent="0.2">
      <c r="A34" s="187" t="s">
        <v>40</v>
      </c>
      <c r="B34" s="103">
        <v>38.97</v>
      </c>
      <c r="C34" s="102">
        <v>20.234000000000002</v>
      </c>
      <c r="D34" s="102">
        <v>5.9950000000000001</v>
      </c>
      <c r="E34" s="103">
        <v>2.9980000000000002</v>
      </c>
      <c r="F34" s="103">
        <v>2.9980000000000002</v>
      </c>
      <c r="G34" s="319">
        <v>3.7469999999999999</v>
      </c>
      <c r="H34" s="102">
        <v>0</v>
      </c>
    </row>
    <row r="35" spans="1:8" ht="14.1" customHeight="1" x14ac:dyDescent="0.2">
      <c r="A35" s="187" t="s">
        <v>41</v>
      </c>
      <c r="B35" s="103">
        <v>38.195999999999998</v>
      </c>
      <c r="C35" s="102">
        <v>22.917999999999999</v>
      </c>
      <c r="D35" s="102">
        <v>4.5839999999999996</v>
      </c>
      <c r="E35" s="103">
        <v>0</v>
      </c>
      <c r="F35" s="103">
        <v>4.5839999999999996</v>
      </c>
      <c r="G35" s="319">
        <v>0</v>
      </c>
      <c r="H35" s="102">
        <v>0</v>
      </c>
    </row>
    <row r="36" spans="1:8" ht="14.1" customHeight="1" x14ac:dyDescent="0.2">
      <c r="A36" s="187" t="s">
        <v>42</v>
      </c>
      <c r="B36" s="103">
        <v>40.840000000000003</v>
      </c>
      <c r="C36" s="102">
        <v>24.504000000000001</v>
      </c>
      <c r="D36" s="102">
        <v>8.1679999999999993</v>
      </c>
      <c r="E36" s="103">
        <v>4.0839999999999996</v>
      </c>
      <c r="F36" s="103">
        <v>0</v>
      </c>
      <c r="G36" s="319">
        <v>4.0839999999999996</v>
      </c>
      <c r="H36" s="102">
        <v>0</v>
      </c>
    </row>
    <row r="37" spans="1:8" ht="14.1" customHeight="1" x14ac:dyDescent="0.2">
      <c r="A37" s="187" t="s">
        <v>43</v>
      </c>
      <c r="B37" s="103">
        <v>39.543999999999997</v>
      </c>
      <c r="C37" s="102">
        <v>23.727</v>
      </c>
      <c r="D37" s="102">
        <v>5.9320000000000004</v>
      </c>
      <c r="E37" s="103">
        <v>3.9540000000000002</v>
      </c>
      <c r="F37" s="103">
        <v>0</v>
      </c>
      <c r="G37" s="319">
        <v>1.9770000000000001</v>
      </c>
      <c r="H37" s="102">
        <v>1.9770000000000001</v>
      </c>
    </row>
    <row r="38" spans="1:8" s="8" customFormat="1" ht="14.1" customHeight="1" x14ac:dyDescent="0.25">
      <c r="A38" s="187" t="s">
        <v>44</v>
      </c>
      <c r="B38" s="103">
        <v>34.226999999999997</v>
      </c>
      <c r="C38" s="102">
        <v>18.637</v>
      </c>
      <c r="D38" s="102">
        <v>10.035</v>
      </c>
      <c r="E38" s="103">
        <v>1.075</v>
      </c>
      <c r="F38" s="103">
        <v>0.53800000000000003</v>
      </c>
      <c r="G38" s="319">
        <v>0</v>
      </c>
      <c r="H38" s="102">
        <v>0</v>
      </c>
    </row>
    <row r="39" spans="1:8" ht="14.1" customHeight="1" x14ac:dyDescent="0.2">
      <c r="A39" s="191" t="s">
        <v>45</v>
      </c>
      <c r="B39" s="100">
        <v>46.375</v>
      </c>
      <c r="C39" s="99">
        <v>25.983000000000001</v>
      </c>
      <c r="D39" s="99">
        <v>8.83</v>
      </c>
      <c r="E39" s="100">
        <v>1.8420000000000001</v>
      </c>
      <c r="F39" s="100">
        <v>2.2869999999999999</v>
      </c>
      <c r="G39" s="318">
        <v>2.5409999999999999</v>
      </c>
      <c r="H39" s="99">
        <v>0.318</v>
      </c>
    </row>
    <row r="40" spans="1:8" ht="14.1" customHeight="1" x14ac:dyDescent="0.2">
      <c r="A40" s="187" t="s">
        <v>46</v>
      </c>
      <c r="B40" s="103">
        <v>32.063000000000002</v>
      </c>
      <c r="C40" s="102">
        <v>16.030999999999999</v>
      </c>
      <c r="D40" s="102">
        <v>6.8710000000000004</v>
      </c>
      <c r="E40" s="103">
        <v>2.29</v>
      </c>
      <c r="F40" s="103">
        <v>0</v>
      </c>
      <c r="G40" s="319">
        <v>2.29</v>
      </c>
      <c r="H40" s="102">
        <v>0</v>
      </c>
    </row>
    <row r="41" spans="1:8" ht="14.1" customHeight="1" x14ac:dyDescent="0.2">
      <c r="A41" s="187" t="s">
        <v>47</v>
      </c>
      <c r="B41" s="103">
        <v>29.007000000000001</v>
      </c>
      <c r="C41" s="102">
        <v>18.129000000000001</v>
      </c>
      <c r="D41" s="102">
        <v>3.6259999999999999</v>
      </c>
      <c r="E41" s="103">
        <v>0</v>
      </c>
      <c r="F41" s="103">
        <v>0</v>
      </c>
      <c r="G41" s="319">
        <v>7.2519999999999998</v>
      </c>
      <c r="H41" s="102">
        <v>0</v>
      </c>
    </row>
    <row r="42" spans="1:8" ht="14.1" customHeight="1" x14ac:dyDescent="0.2">
      <c r="A42" s="187" t="s">
        <v>200</v>
      </c>
      <c r="B42" s="103">
        <v>54.107999999999997</v>
      </c>
      <c r="C42" s="102">
        <v>30.236999999999998</v>
      </c>
      <c r="D42" s="102">
        <v>7.4269999999999996</v>
      </c>
      <c r="E42" s="103">
        <v>5.835</v>
      </c>
      <c r="F42" s="103">
        <v>1.591</v>
      </c>
      <c r="G42" s="319">
        <v>3.1829999999999998</v>
      </c>
      <c r="H42" s="102">
        <v>0.53</v>
      </c>
    </row>
    <row r="43" spans="1:8" ht="14.1" customHeight="1" x14ac:dyDescent="0.2">
      <c r="A43" s="187" t="s">
        <v>48</v>
      </c>
      <c r="B43" s="103">
        <v>38.478999999999999</v>
      </c>
      <c r="C43" s="102">
        <v>21.748999999999999</v>
      </c>
      <c r="D43" s="102">
        <v>7.8630000000000004</v>
      </c>
      <c r="E43" s="103">
        <v>0.83699999999999997</v>
      </c>
      <c r="F43" s="103">
        <v>2.008</v>
      </c>
      <c r="G43" s="319">
        <v>2.1749999999999998</v>
      </c>
      <c r="H43" s="102">
        <v>0.33500000000000002</v>
      </c>
    </row>
    <row r="44" spans="1:8" ht="14.1" customHeight="1" x14ac:dyDescent="0.2">
      <c r="A44" s="187" t="s">
        <v>49</v>
      </c>
      <c r="B44" s="103">
        <v>58.402999999999999</v>
      </c>
      <c r="C44" s="102">
        <v>37.414000000000001</v>
      </c>
      <c r="D44" s="102">
        <v>11.863</v>
      </c>
      <c r="E44" s="103">
        <v>0.91300000000000003</v>
      </c>
      <c r="F44" s="103">
        <v>1.825</v>
      </c>
      <c r="G44" s="319">
        <v>0</v>
      </c>
      <c r="H44" s="102">
        <v>0</v>
      </c>
    </row>
    <row r="45" spans="1:8" ht="14.1" customHeight="1" x14ac:dyDescent="0.2">
      <c r="A45" s="187" t="s">
        <v>50</v>
      </c>
      <c r="B45" s="103">
        <v>48.814</v>
      </c>
      <c r="C45" s="102">
        <v>27.678000000000001</v>
      </c>
      <c r="D45" s="102">
        <v>7.0449999999999999</v>
      </c>
      <c r="E45" s="103">
        <v>2.0129999999999999</v>
      </c>
      <c r="F45" s="103">
        <v>0.503</v>
      </c>
      <c r="G45" s="319">
        <v>6.5419999999999998</v>
      </c>
      <c r="H45" s="102">
        <v>0.503</v>
      </c>
    </row>
    <row r="46" spans="1:8" ht="14.1" customHeight="1" x14ac:dyDescent="0.2">
      <c r="A46" s="187" t="s">
        <v>51</v>
      </c>
      <c r="B46" s="103">
        <v>54.582000000000001</v>
      </c>
      <c r="C46" s="102">
        <v>28.655000000000001</v>
      </c>
      <c r="D46" s="102">
        <v>12.281000000000001</v>
      </c>
      <c r="E46" s="103">
        <v>1.637</v>
      </c>
      <c r="F46" s="103">
        <v>4.9119999999999999</v>
      </c>
      <c r="G46" s="319">
        <v>1.365</v>
      </c>
      <c r="H46" s="102">
        <v>0.27300000000000002</v>
      </c>
    </row>
    <row r="47" spans="1:8" ht="14.1" customHeight="1" x14ac:dyDescent="0.2">
      <c r="A47" s="187" t="s">
        <v>202</v>
      </c>
      <c r="B47" s="104">
        <v>35.661999999999999</v>
      </c>
      <c r="C47" s="102">
        <v>21.396999999999998</v>
      </c>
      <c r="D47" s="102">
        <v>4.7549999999999999</v>
      </c>
      <c r="E47" s="103">
        <v>2.3769999999999998</v>
      </c>
      <c r="F47" s="103">
        <v>0</v>
      </c>
      <c r="G47" s="320">
        <v>0</v>
      </c>
      <c r="H47" s="102">
        <v>0</v>
      </c>
    </row>
    <row r="48" spans="1:8" ht="14.1" customHeight="1" x14ac:dyDescent="0.2">
      <c r="A48" s="192" t="s">
        <v>52</v>
      </c>
      <c r="B48" s="100">
        <v>58.537999999999997</v>
      </c>
      <c r="C48" s="99">
        <v>33.156999999999996</v>
      </c>
      <c r="D48" s="99">
        <v>12.47</v>
      </c>
      <c r="E48" s="100">
        <v>2.4209999999999998</v>
      </c>
      <c r="F48" s="100">
        <v>2.2010000000000001</v>
      </c>
      <c r="G48" s="318">
        <v>1.1739999999999999</v>
      </c>
      <c r="H48" s="99">
        <v>0.36699999999999999</v>
      </c>
    </row>
    <row r="49" spans="1:8" ht="14.1" customHeight="1" x14ac:dyDescent="0.2">
      <c r="A49" s="187" t="s">
        <v>53</v>
      </c>
      <c r="B49" s="103">
        <v>67.682000000000002</v>
      </c>
      <c r="C49" s="102">
        <v>38.430999999999997</v>
      </c>
      <c r="D49" s="102">
        <v>16.652999999999999</v>
      </c>
      <c r="E49" s="103">
        <v>1.9219999999999999</v>
      </c>
      <c r="F49" s="103">
        <v>1.9219999999999999</v>
      </c>
      <c r="G49" s="319">
        <v>1.9219999999999999</v>
      </c>
      <c r="H49" s="102">
        <v>0.42699999999999999</v>
      </c>
    </row>
    <row r="50" spans="1:8" ht="14.1" customHeight="1" x14ac:dyDescent="0.2">
      <c r="A50" s="187" t="s">
        <v>54</v>
      </c>
      <c r="B50" s="104">
        <v>56.444000000000003</v>
      </c>
      <c r="C50" s="102">
        <v>30.023</v>
      </c>
      <c r="D50" s="102">
        <v>16.812999999999999</v>
      </c>
      <c r="E50" s="103">
        <v>0</v>
      </c>
      <c r="F50" s="103">
        <v>1.2010000000000001</v>
      </c>
      <c r="G50" s="319">
        <v>0</v>
      </c>
      <c r="H50" s="102">
        <v>0</v>
      </c>
    </row>
    <row r="51" spans="1:8" ht="14.1" customHeight="1" x14ac:dyDescent="0.2">
      <c r="A51" s="187" t="s">
        <v>55</v>
      </c>
      <c r="B51" s="103">
        <v>54.98</v>
      </c>
      <c r="C51" s="102">
        <v>21.221</v>
      </c>
      <c r="D51" s="102">
        <v>10.61</v>
      </c>
      <c r="E51" s="103">
        <v>8.6809999999999992</v>
      </c>
      <c r="F51" s="103">
        <v>7.7169999999999996</v>
      </c>
      <c r="G51" s="319">
        <v>0</v>
      </c>
      <c r="H51" s="102">
        <v>0</v>
      </c>
    </row>
    <row r="52" spans="1:8" ht="14.1" customHeight="1" x14ac:dyDescent="0.2">
      <c r="A52" s="187" t="s">
        <v>56</v>
      </c>
      <c r="B52" s="103">
        <v>48.848999999999997</v>
      </c>
      <c r="C52" s="102">
        <v>27.356000000000002</v>
      </c>
      <c r="D52" s="102">
        <v>7.8159999999999998</v>
      </c>
      <c r="E52" s="103">
        <v>1.954</v>
      </c>
      <c r="F52" s="103">
        <v>1.954</v>
      </c>
      <c r="G52" s="319">
        <v>1.954</v>
      </c>
      <c r="H52" s="102">
        <v>0</v>
      </c>
    </row>
    <row r="53" spans="1:8" ht="14.1" customHeight="1" x14ac:dyDescent="0.2">
      <c r="A53" s="187" t="s">
        <v>57</v>
      </c>
      <c r="B53" s="103">
        <v>39.994999999999997</v>
      </c>
      <c r="C53" s="102">
        <v>26.663</v>
      </c>
      <c r="D53" s="102">
        <v>8.484</v>
      </c>
      <c r="E53" s="103">
        <v>0</v>
      </c>
      <c r="F53" s="103">
        <v>0</v>
      </c>
      <c r="G53" s="319">
        <v>1.212</v>
      </c>
      <c r="H53" s="102">
        <v>0</v>
      </c>
    </row>
    <row r="54" spans="1:8" s="8" customFormat="1" ht="14.1" customHeight="1" x14ac:dyDescent="0.25">
      <c r="A54" s="373" t="s">
        <v>58</v>
      </c>
      <c r="B54" s="104">
        <v>60.673000000000002</v>
      </c>
      <c r="C54" s="102">
        <v>37.543999999999997</v>
      </c>
      <c r="D54" s="102">
        <v>7.0389999999999997</v>
      </c>
      <c r="E54" s="103">
        <v>2.3460000000000001</v>
      </c>
      <c r="F54" s="103">
        <v>2.3460000000000001</v>
      </c>
      <c r="G54" s="319">
        <v>0.33500000000000002</v>
      </c>
      <c r="H54" s="102">
        <v>1.006</v>
      </c>
    </row>
    <row r="55" spans="1:8" ht="14.1" customHeight="1" x14ac:dyDescent="0.2">
      <c r="A55" s="187" t="s">
        <v>59</v>
      </c>
      <c r="B55" s="104">
        <v>50.13</v>
      </c>
      <c r="C55" s="83">
        <v>27.971</v>
      </c>
      <c r="D55" s="83">
        <v>12.714</v>
      </c>
      <c r="E55" s="104">
        <v>2.5430000000000001</v>
      </c>
      <c r="F55" s="103">
        <v>1.4530000000000001</v>
      </c>
      <c r="G55" s="321">
        <v>1.4530000000000001</v>
      </c>
      <c r="H55" s="83">
        <v>0</v>
      </c>
    </row>
    <row r="56" spans="1:8" ht="14.1" customHeight="1" x14ac:dyDescent="0.2">
      <c r="A56" s="186" t="s">
        <v>60</v>
      </c>
      <c r="B56" s="100">
        <v>43.405999999999999</v>
      </c>
      <c r="C56" s="99">
        <v>23.733000000000001</v>
      </c>
      <c r="D56" s="99">
        <v>7.64</v>
      </c>
      <c r="E56" s="100">
        <v>1.698</v>
      </c>
      <c r="F56" s="100">
        <v>0.66400000000000003</v>
      </c>
      <c r="G56" s="318">
        <v>2.7309999999999999</v>
      </c>
      <c r="H56" s="99">
        <v>0.40600000000000003</v>
      </c>
    </row>
    <row r="57" spans="1:8" ht="14.1" customHeight="1" x14ac:dyDescent="0.2">
      <c r="A57" s="187" t="s">
        <v>61</v>
      </c>
      <c r="B57" s="103">
        <v>57.826999999999998</v>
      </c>
      <c r="C57" s="102">
        <v>32.072000000000003</v>
      </c>
      <c r="D57" s="102">
        <v>9.2330000000000005</v>
      </c>
      <c r="E57" s="103">
        <v>4.3739999999999997</v>
      </c>
      <c r="F57" s="103">
        <v>1.458</v>
      </c>
      <c r="G57" s="319">
        <v>0.48599999999999999</v>
      </c>
      <c r="H57" s="102">
        <v>0.48599999999999999</v>
      </c>
    </row>
    <row r="58" spans="1:8" ht="14.1" customHeight="1" x14ac:dyDescent="0.2">
      <c r="A58" s="187" t="s">
        <v>62</v>
      </c>
      <c r="B58" s="103">
        <v>46.627000000000002</v>
      </c>
      <c r="C58" s="102">
        <v>19.553000000000001</v>
      </c>
      <c r="D58" s="102">
        <v>7.52</v>
      </c>
      <c r="E58" s="103">
        <v>4.5119999999999996</v>
      </c>
      <c r="F58" s="103">
        <v>1.504</v>
      </c>
      <c r="G58" s="319">
        <v>6.016</v>
      </c>
      <c r="H58" s="102">
        <v>1.504</v>
      </c>
    </row>
    <row r="59" spans="1:8" ht="14.1" customHeight="1" x14ac:dyDescent="0.2">
      <c r="A59" s="187" t="s">
        <v>63</v>
      </c>
      <c r="B59" s="103">
        <v>30.808</v>
      </c>
      <c r="C59" s="102">
        <v>18.123000000000001</v>
      </c>
      <c r="D59" s="102">
        <v>7.2489999999999997</v>
      </c>
      <c r="E59" s="103">
        <v>0</v>
      </c>
      <c r="F59" s="103">
        <v>1.8120000000000001</v>
      </c>
      <c r="G59" s="319">
        <v>0</v>
      </c>
      <c r="H59" s="102">
        <v>0</v>
      </c>
    </row>
    <row r="60" spans="1:8" ht="14.1" customHeight="1" x14ac:dyDescent="0.2">
      <c r="A60" s="187" t="s">
        <v>64</v>
      </c>
      <c r="B60" s="103">
        <v>41.133000000000003</v>
      </c>
      <c r="C60" s="102">
        <v>26.373999999999999</v>
      </c>
      <c r="D60" s="102">
        <v>4.5970000000000004</v>
      </c>
      <c r="E60" s="103">
        <v>1.452</v>
      </c>
      <c r="F60" s="103">
        <v>0.48399999999999999</v>
      </c>
      <c r="G60" s="319">
        <v>1.9359999999999999</v>
      </c>
      <c r="H60" s="102">
        <v>0.72599999999999998</v>
      </c>
    </row>
    <row r="61" spans="1:8" ht="14.1" customHeight="1" x14ac:dyDescent="0.2">
      <c r="A61" s="187" t="s">
        <v>65</v>
      </c>
      <c r="B61" s="103">
        <v>43.503</v>
      </c>
      <c r="C61" s="102">
        <v>22.786999999999999</v>
      </c>
      <c r="D61" s="102">
        <v>6.9050000000000002</v>
      </c>
      <c r="E61" s="103">
        <v>1.381</v>
      </c>
      <c r="F61" s="103">
        <v>0.69099999999999995</v>
      </c>
      <c r="G61" s="319">
        <v>7.5960000000000001</v>
      </c>
      <c r="H61" s="102">
        <v>0</v>
      </c>
    </row>
    <row r="62" spans="1:8" ht="14.1" customHeight="1" x14ac:dyDescent="0.2">
      <c r="A62" s="187" t="s">
        <v>66</v>
      </c>
      <c r="B62" s="103">
        <v>21.181000000000001</v>
      </c>
      <c r="C62" s="102">
        <v>7.06</v>
      </c>
      <c r="D62" s="102">
        <v>4.4130000000000003</v>
      </c>
      <c r="E62" s="103">
        <v>0</v>
      </c>
      <c r="F62" s="103">
        <v>0</v>
      </c>
      <c r="G62" s="319">
        <v>6.1779999999999999</v>
      </c>
      <c r="H62" s="102">
        <v>0</v>
      </c>
    </row>
    <row r="63" spans="1:8" ht="14.1" customHeight="1" x14ac:dyDescent="0.2">
      <c r="A63" s="187" t="s">
        <v>67</v>
      </c>
      <c r="B63" s="103">
        <v>46.329000000000001</v>
      </c>
      <c r="C63" s="102">
        <v>24.916</v>
      </c>
      <c r="D63" s="102">
        <v>8.5649999999999995</v>
      </c>
      <c r="E63" s="103">
        <v>1.5569999999999999</v>
      </c>
      <c r="F63" s="103">
        <v>0</v>
      </c>
      <c r="G63" s="319">
        <v>2.7250000000000001</v>
      </c>
      <c r="H63" s="102">
        <v>0</v>
      </c>
    </row>
    <row r="64" spans="1:8" ht="14.1" customHeight="1" x14ac:dyDescent="0.2">
      <c r="A64" s="187" t="s">
        <v>68</v>
      </c>
      <c r="B64" s="103">
        <v>37.521000000000001</v>
      </c>
      <c r="C64" s="102">
        <v>15.946999999999999</v>
      </c>
      <c r="D64" s="102">
        <v>4.6900000000000004</v>
      </c>
      <c r="E64" s="103">
        <v>1.8759999999999999</v>
      </c>
      <c r="F64" s="103">
        <v>1.8759999999999999</v>
      </c>
      <c r="G64" s="319">
        <v>2.8140000000000001</v>
      </c>
      <c r="H64" s="102">
        <v>1.8759999999999999</v>
      </c>
    </row>
    <row r="65" spans="1:8" ht="14.1" customHeight="1" x14ac:dyDescent="0.2">
      <c r="A65" s="187" t="s">
        <v>69</v>
      </c>
      <c r="B65" s="103">
        <v>45.94</v>
      </c>
      <c r="C65" s="102">
        <v>25.481999999999999</v>
      </c>
      <c r="D65" s="102">
        <v>10.766999999999999</v>
      </c>
      <c r="E65" s="103">
        <v>0</v>
      </c>
      <c r="F65" s="103">
        <v>0</v>
      </c>
      <c r="G65" s="319">
        <v>4.3070000000000004</v>
      </c>
      <c r="H65" s="102">
        <v>0.71799999999999997</v>
      </c>
    </row>
    <row r="66" spans="1:8" ht="14.1" customHeight="1" x14ac:dyDescent="0.2">
      <c r="A66" s="187" t="s">
        <v>70</v>
      </c>
      <c r="B66" s="103">
        <v>36.738999999999997</v>
      </c>
      <c r="C66" s="102">
        <v>18.635999999999999</v>
      </c>
      <c r="D66" s="102">
        <v>4.7919999999999998</v>
      </c>
      <c r="E66" s="103">
        <v>2.13</v>
      </c>
      <c r="F66" s="103">
        <v>1.0649999999999999</v>
      </c>
      <c r="G66" s="319">
        <v>4.26</v>
      </c>
      <c r="H66" s="102">
        <v>0.53200000000000003</v>
      </c>
    </row>
    <row r="67" spans="1:8" ht="14.1" customHeight="1" x14ac:dyDescent="0.2">
      <c r="A67" s="187" t="s">
        <v>71</v>
      </c>
      <c r="B67" s="103">
        <v>43.951000000000001</v>
      </c>
      <c r="C67" s="102">
        <v>21.463999999999999</v>
      </c>
      <c r="D67" s="102">
        <v>10.221</v>
      </c>
      <c r="E67" s="103">
        <v>2.044</v>
      </c>
      <c r="F67" s="103">
        <v>0</v>
      </c>
      <c r="G67" s="319">
        <v>6.133</v>
      </c>
      <c r="H67" s="102">
        <v>0</v>
      </c>
    </row>
    <row r="68" spans="1:8" ht="14.1" customHeight="1" x14ac:dyDescent="0.2">
      <c r="A68" s="187" t="s">
        <v>72</v>
      </c>
      <c r="B68" s="103">
        <v>46.231000000000002</v>
      </c>
      <c r="C68" s="102">
        <v>27.382999999999999</v>
      </c>
      <c r="D68" s="102">
        <v>10.313000000000001</v>
      </c>
      <c r="E68" s="103">
        <v>0.35599999999999998</v>
      </c>
      <c r="F68" s="103">
        <v>0.71099999999999997</v>
      </c>
      <c r="G68" s="319">
        <v>1.0669999999999999</v>
      </c>
      <c r="H68" s="102">
        <v>0</v>
      </c>
    </row>
    <row r="69" spans="1:8" s="8" customFormat="1" ht="14.1" customHeight="1" x14ac:dyDescent="0.25">
      <c r="A69" s="188" t="s">
        <v>73</v>
      </c>
      <c r="B69" s="103">
        <v>32.22</v>
      </c>
      <c r="C69" s="102">
        <v>16.373999999999999</v>
      </c>
      <c r="D69" s="102">
        <v>8.4510000000000005</v>
      </c>
      <c r="E69" s="103">
        <v>1.585</v>
      </c>
      <c r="F69" s="103">
        <v>0</v>
      </c>
      <c r="G69" s="319">
        <v>1.585</v>
      </c>
      <c r="H69" s="102">
        <v>0</v>
      </c>
    </row>
    <row r="70" spans="1:8" ht="14.1" customHeight="1" x14ac:dyDescent="0.2">
      <c r="A70" s="187" t="s">
        <v>74</v>
      </c>
      <c r="B70" s="104">
        <v>41.427</v>
      </c>
      <c r="C70" s="83">
        <v>21.195</v>
      </c>
      <c r="D70" s="83">
        <v>4.8170000000000002</v>
      </c>
      <c r="E70" s="104">
        <v>0.96299999999999997</v>
      </c>
      <c r="F70" s="103">
        <v>0.96299999999999997</v>
      </c>
      <c r="G70" s="321">
        <v>0</v>
      </c>
      <c r="H70" s="83">
        <v>0</v>
      </c>
    </row>
    <row r="71" spans="1:8" ht="14.1" customHeight="1" x14ac:dyDescent="0.2">
      <c r="A71" s="191" t="s">
        <v>75</v>
      </c>
      <c r="B71" s="100">
        <v>40.429000000000002</v>
      </c>
      <c r="C71" s="99">
        <v>20.213999999999999</v>
      </c>
      <c r="D71" s="99">
        <v>7.9029999999999996</v>
      </c>
      <c r="E71" s="100">
        <v>1.216</v>
      </c>
      <c r="F71" s="100">
        <v>2.3559999999999999</v>
      </c>
      <c r="G71" s="318">
        <v>2.8119999999999998</v>
      </c>
      <c r="H71" s="99">
        <v>0</v>
      </c>
    </row>
    <row r="72" spans="1:8" ht="14.1" customHeight="1" x14ac:dyDescent="0.2">
      <c r="A72" s="187" t="s">
        <v>76</v>
      </c>
      <c r="B72" s="103">
        <v>61.634</v>
      </c>
      <c r="C72" s="102">
        <v>34.837000000000003</v>
      </c>
      <c r="D72" s="102">
        <v>6.6989999999999998</v>
      </c>
      <c r="E72" s="103">
        <v>1.34</v>
      </c>
      <c r="F72" s="103">
        <v>1.34</v>
      </c>
      <c r="G72" s="319">
        <v>8.0389999999999997</v>
      </c>
      <c r="H72" s="102">
        <v>0</v>
      </c>
    </row>
    <row r="73" spans="1:8" ht="14.1" customHeight="1" x14ac:dyDescent="0.2">
      <c r="A73" s="187" t="s">
        <v>77</v>
      </c>
      <c r="B73" s="103">
        <v>41.154000000000003</v>
      </c>
      <c r="C73" s="102">
        <v>20.350999999999999</v>
      </c>
      <c r="D73" s="102">
        <v>7.4619999999999997</v>
      </c>
      <c r="E73" s="103">
        <v>0.67800000000000005</v>
      </c>
      <c r="F73" s="103">
        <v>4.2960000000000003</v>
      </c>
      <c r="G73" s="319">
        <v>4.07</v>
      </c>
      <c r="H73" s="102">
        <v>0</v>
      </c>
    </row>
    <row r="74" spans="1:8" ht="14.1" customHeight="1" x14ac:dyDescent="0.2">
      <c r="A74" s="187" t="s">
        <v>78</v>
      </c>
      <c r="B74" s="103">
        <v>36.722999999999999</v>
      </c>
      <c r="C74" s="102">
        <v>17.395</v>
      </c>
      <c r="D74" s="102">
        <v>7.516</v>
      </c>
      <c r="E74" s="103">
        <v>1.9330000000000001</v>
      </c>
      <c r="F74" s="103">
        <v>1.5029999999999999</v>
      </c>
      <c r="G74" s="319">
        <v>1.718</v>
      </c>
      <c r="H74" s="102">
        <v>0</v>
      </c>
    </row>
    <row r="75" spans="1:8" ht="14.1" customHeight="1" x14ac:dyDescent="0.2">
      <c r="A75" s="187" t="s">
        <v>79</v>
      </c>
      <c r="B75" s="103">
        <v>36.372</v>
      </c>
      <c r="C75" s="102">
        <v>19.398</v>
      </c>
      <c r="D75" s="102">
        <v>8.7289999999999992</v>
      </c>
      <c r="E75" s="103">
        <v>0</v>
      </c>
      <c r="F75" s="103">
        <v>0.48499999999999999</v>
      </c>
      <c r="G75" s="319">
        <v>0.97</v>
      </c>
      <c r="H75" s="102">
        <v>0</v>
      </c>
    </row>
    <row r="76" spans="1:8" s="8" customFormat="1" ht="14.1" customHeight="1" x14ac:dyDescent="0.25">
      <c r="A76" s="187" t="s">
        <v>80</v>
      </c>
      <c r="B76" s="103">
        <v>35.819000000000003</v>
      </c>
      <c r="C76" s="102">
        <v>12.895</v>
      </c>
      <c r="D76" s="102">
        <v>5.7309999999999999</v>
      </c>
      <c r="E76" s="103">
        <v>4.298</v>
      </c>
      <c r="F76" s="103">
        <v>1.4330000000000001</v>
      </c>
      <c r="G76" s="319">
        <v>2.8660000000000001</v>
      </c>
      <c r="H76" s="102">
        <v>0</v>
      </c>
    </row>
    <row r="77" spans="1:8" ht="14.1" customHeight="1" x14ac:dyDescent="0.2">
      <c r="A77" s="190" t="s">
        <v>286</v>
      </c>
      <c r="B77" s="103">
        <v>37.438000000000002</v>
      </c>
      <c r="C77" s="102">
        <v>16.873000000000001</v>
      </c>
      <c r="D77" s="102">
        <v>6.8550000000000004</v>
      </c>
      <c r="E77" s="103">
        <v>3.1640000000000001</v>
      </c>
      <c r="F77" s="103">
        <v>2.6360000000000001</v>
      </c>
      <c r="G77" s="319">
        <v>2.109</v>
      </c>
      <c r="H77" s="102">
        <v>0</v>
      </c>
    </row>
    <row r="78" spans="1:8" ht="14.1" customHeight="1" x14ac:dyDescent="0.2">
      <c r="A78" s="187" t="s">
        <v>81</v>
      </c>
      <c r="B78" s="104">
        <v>39.972000000000001</v>
      </c>
      <c r="C78" s="83">
        <v>20.736999999999998</v>
      </c>
      <c r="D78" s="83">
        <v>9.3170000000000002</v>
      </c>
      <c r="E78" s="104">
        <v>0.90200000000000002</v>
      </c>
      <c r="F78" s="103">
        <v>1.202</v>
      </c>
      <c r="G78" s="321">
        <v>1.5029999999999999</v>
      </c>
      <c r="H78" s="83">
        <v>0</v>
      </c>
    </row>
    <row r="79" spans="1:8" ht="14.1" customHeight="1" x14ac:dyDescent="0.2">
      <c r="A79" s="186" t="s">
        <v>82</v>
      </c>
      <c r="B79" s="100">
        <v>54.79</v>
      </c>
      <c r="C79" s="99">
        <v>27.366</v>
      </c>
      <c r="D79" s="99">
        <v>11.436</v>
      </c>
      <c r="E79" s="100">
        <v>1.8089999999999999</v>
      </c>
      <c r="F79" s="100">
        <v>2.5089999999999999</v>
      </c>
      <c r="G79" s="318">
        <v>5.5430000000000001</v>
      </c>
      <c r="H79" s="99">
        <v>0.58299999999999996</v>
      </c>
    </row>
    <row r="80" spans="1:8" ht="14.1" customHeight="1" x14ac:dyDescent="0.2">
      <c r="A80" s="187" t="s">
        <v>83</v>
      </c>
      <c r="B80" s="103">
        <v>74.775000000000006</v>
      </c>
      <c r="C80" s="102">
        <v>47.584000000000003</v>
      </c>
      <c r="D80" s="102">
        <v>10.196999999999999</v>
      </c>
      <c r="E80" s="103">
        <v>0</v>
      </c>
      <c r="F80" s="103">
        <v>0</v>
      </c>
      <c r="G80" s="319">
        <v>0</v>
      </c>
      <c r="H80" s="102">
        <v>0</v>
      </c>
    </row>
    <row r="81" spans="1:9" ht="14.1" customHeight="1" x14ac:dyDescent="0.2">
      <c r="A81" s="187" t="s">
        <v>85</v>
      </c>
      <c r="B81" s="103">
        <v>54.857999999999997</v>
      </c>
      <c r="C81" s="102">
        <v>15.238</v>
      </c>
      <c r="D81" s="102">
        <v>12.191000000000001</v>
      </c>
      <c r="E81" s="103">
        <v>1.524</v>
      </c>
      <c r="F81" s="103">
        <v>3.048</v>
      </c>
      <c r="G81" s="319">
        <v>16.762</v>
      </c>
      <c r="H81" s="102">
        <v>1.524</v>
      </c>
    </row>
    <row r="82" spans="1:9" ht="14.1" customHeight="1" x14ac:dyDescent="0.2">
      <c r="A82" s="187" t="s">
        <v>86</v>
      </c>
      <c r="B82" s="103">
        <v>38.865000000000002</v>
      </c>
      <c r="C82" s="102">
        <v>16.655999999999999</v>
      </c>
      <c r="D82" s="102">
        <v>12.955</v>
      </c>
      <c r="E82" s="103">
        <v>1.851</v>
      </c>
      <c r="F82" s="103">
        <v>5.5519999999999996</v>
      </c>
      <c r="G82" s="319">
        <v>0</v>
      </c>
      <c r="H82" s="102">
        <v>0</v>
      </c>
    </row>
    <row r="83" spans="1:9" ht="14.1" customHeight="1" x14ac:dyDescent="0.2">
      <c r="A83" s="187" t="s">
        <v>87</v>
      </c>
      <c r="B83" s="103">
        <v>48.384999999999998</v>
      </c>
      <c r="C83" s="102">
        <v>24.940999999999999</v>
      </c>
      <c r="D83" s="102">
        <v>9.4779999999999998</v>
      </c>
      <c r="E83" s="103">
        <v>0.998</v>
      </c>
      <c r="F83" s="103">
        <v>6.9829999999999997</v>
      </c>
      <c r="G83" s="319">
        <v>1.9950000000000001</v>
      </c>
      <c r="H83" s="102">
        <v>0.499</v>
      </c>
      <c r="I83" s="3"/>
    </row>
    <row r="84" spans="1:9" ht="14.1" customHeight="1" x14ac:dyDescent="0.2">
      <c r="A84" s="187" t="s">
        <v>89</v>
      </c>
      <c r="B84" s="103">
        <v>52.317</v>
      </c>
      <c r="C84" s="102">
        <v>27.355</v>
      </c>
      <c r="D84" s="102">
        <v>10.942</v>
      </c>
      <c r="E84" s="103">
        <v>3.419</v>
      </c>
      <c r="F84" s="103">
        <v>1.3680000000000001</v>
      </c>
      <c r="G84" s="319">
        <v>7.5229999999999997</v>
      </c>
      <c r="H84" s="102">
        <v>0.68400000000000005</v>
      </c>
    </row>
    <row r="85" spans="1:9" ht="14.1" customHeight="1" x14ac:dyDescent="0.2">
      <c r="A85" s="187" t="s">
        <v>90</v>
      </c>
      <c r="B85" s="103">
        <v>61.369</v>
      </c>
      <c r="C85" s="102">
        <v>27.193000000000001</v>
      </c>
      <c r="D85" s="102">
        <v>11.023999999999999</v>
      </c>
      <c r="E85" s="103">
        <v>1.1020000000000001</v>
      </c>
      <c r="F85" s="103">
        <v>2.5720000000000001</v>
      </c>
      <c r="G85" s="319">
        <v>11.391999999999999</v>
      </c>
      <c r="H85" s="102">
        <v>0</v>
      </c>
    </row>
    <row r="86" spans="1:9" ht="14.1" customHeight="1" x14ac:dyDescent="0.2">
      <c r="A86" s="187" t="s">
        <v>91</v>
      </c>
      <c r="B86" s="103">
        <v>56.436999999999998</v>
      </c>
      <c r="C86" s="102">
        <v>28</v>
      </c>
      <c r="D86" s="102">
        <v>14.436999999999999</v>
      </c>
      <c r="E86" s="103">
        <v>1.3120000000000001</v>
      </c>
      <c r="F86" s="103">
        <v>0.875</v>
      </c>
      <c r="G86" s="319">
        <v>3.0619999999999998</v>
      </c>
      <c r="H86" s="102">
        <v>0.875</v>
      </c>
    </row>
    <row r="87" spans="1:9" s="8" customFormat="1" ht="14.1" customHeight="1" x14ac:dyDescent="0.25">
      <c r="A87" s="187" t="s">
        <v>92</v>
      </c>
      <c r="B87" s="103">
        <v>56.506</v>
      </c>
      <c r="C87" s="102">
        <v>27.908000000000001</v>
      </c>
      <c r="D87" s="102">
        <v>15.16</v>
      </c>
      <c r="E87" s="103">
        <v>3.79</v>
      </c>
      <c r="F87" s="103">
        <v>1.7230000000000001</v>
      </c>
      <c r="G87" s="319">
        <v>4.1349999999999998</v>
      </c>
      <c r="H87" s="102">
        <v>0.34499999999999997</v>
      </c>
    </row>
    <row r="88" spans="1:9" ht="14.1" customHeight="1" x14ac:dyDescent="0.2">
      <c r="A88" s="187" t="s">
        <v>93</v>
      </c>
      <c r="B88" s="103">
        <v>58.212000000000003</v>
      </c>
      <c r="C88" s="102">
        <v>36.036000000000001</v>
      </c>
      <c r="D88" s="102">
        <v>7.7619999999999996</v>
      </c>
      <c r="E88" s="103">
        <v>0</v>
      </c>
      <c r="F88" s="103">
        <v>3.3260000000000001</v>
      </c>
      <c r="G88" s="319">
        <v>0</v>
      </c>
      <c r="H88" s="102">
        <v>0</v>
      </c>
    </row>
    <row r="89" spans="1:9" ht="14.1" customHeight="1" x14ac:dyDescent="0.2">
      <c r="A89" s="187" t="s">
        <v>94</v>
      </c>
      <c r="B89" s="104">
        <v>44.741999999999997</v>
      </c>
      <c r="C89" s="83">
        <v>21.873999999999999</v>
      </c>
      <c r="D89" s="83">
        <v>5.9660000000000002</v>
      </c>
      <c r="E89" s="104">
        <v>0</v>
      </c>
      <c r="F89" s="103">
        <v>0</v>
      </c>
      <c r="G89" s="321">
        <v>7.9539999999999997</v>
      </c>
      <c r="H89" s="83">
        <v>2.9830000000000001</v>
      </c>
    </row>
    <row r="90" spans="1:9" ht="14.1" customHeight="1" x14ac:dyDescent="0.2">
      <c r="A90" s="191" t="s">
        <v>95</v>
      </c>
      <c r="B90" s="100">
        <v>50.612000000000002</v>
      </c>
      <c r="C90" s="99">
        <v>24.254000000000001</v>
      </c>
      <c r="D90" s="99">
        <v>10.077999999999999</v>
      </c>
      <c r="E90" s="100">
        <v>4.5410000000000004</v>
      </c>
      <c r="F90" s="100">
        <v>2.4359999999999999</v>
      </c>
      <c r="G90" s="318">
        <v>2.99</v>
      </c>
      <c r="H90" s="99">
        <v>0.111</v>
      </c>
    </row>
    <row r="91" spans="1:9" ht="14.1" customHeight="1" x14ac:dyDescent="0.2">
      <c r="A91" s="187" t="s">
        <v>84</v>
      </c>
      <c r="B91" s="103">
        <v>54.555</v>
      </c>
      <c r="C91" s="102">
        <v>24.51</v>
      </c>
      <c r="D91" s="102">
        <v>10.278</v>
      </c>
      <c r="E91" s="103">
        <v>3.1629999999999998</v>
      </c>
      <c r="F91" s="103">
        <v>3.1629999999999998</v>
      </c>
      <c r="G91" s="319">
        <v>6.3250000000000002</v>
      </c>
      <c r="H91" s="102">
        <v>0</v>
      </c>
    </row>
    <row r="92" spans="1:9" ht="14.1" customHeight="1" x14ac:dyDescent="0.2">
      <c r="A92" s="187" t="s">
        <v>96</v>
      </c>
      <c r="B92" s="103">
        <v>51.356999999999999</v>
      </c>
      <c r="C92" s="102">
        <v>19.163</v>
      </c>
      <c r="D92" s="102">
        <v>13.031000000000001</v>
      </c>
      <c r="E92" s="103">
        <v>12.263999999999999</v>
      </c>
      <c r="F92" s="103">
        <v>0.76700000000000002</v>
      </c>
      <c r="G92" s="319">
        <v>2.2999999999999998</v>
      </c>
      <c r="H92" s="102">
        <v>0</v>
      </c>
    </row>
    <row r="93" spans="1:9" ht="14.1" customHeight="1" x14ac:dyDescent="0.2">
      <c r="A93" s="187" t="s">
        <v>88</v>
      </c>
      <c r="B93" s="103">
        <v>51.353000000000002</v>
      </c>
      <c r="C93" s="102">
        <v>24.873999999999999</v>
      </c>
      <c r="D93" s="102">
        <v>6.4189999999999996</v>
      </c>
      <c r="E93" s="103">
        <v>4.8140000000000001</v>
      </c>
      <c r="F93" s="103">
        <v>2.407</v>
      </c>
      <c r="G93" s="319">
        <v>4.8140000000000001</v>
      </c>
      <c r="H93" s="102">
        <v>0</v>
      </c>
    </row>
    <row r="94" spans="1:9" ht="14.1" customHeight="1" x14ac:dyDescent="0.2">
      <c r="A94" s="187" t="s">
        <v>97</v>
      </c>
      <c r="B94" s="103">
        <v>43.048000000000002</v>
      </c>
      <c r="C94" s="102">
        <v>24.599</v>
      </c>
      <c r="D94" s="102">
        <v>6.15</v>
      </c>
      <c r="E94" s="103">
        <v>3.0750000000000002</v>
      </c>
      <c r="F94" s="103">
        <v>0</v>
      </c>
      <c r="G94" s="319">
        <v>0</v>
      </c>
      <c r="H94" s="102">
        <v>0</v>
      </c>
    </row>
    <row r="95" spans="1:9" ht="14.1" customHeight="1" x14ac:dyDescent="0.2">
      <c r="A95" s="187" t="s">
        <v>98</v>
      </c>
      <c r="B95" s="103">
        <v>52.731999999999999</v>
      </c>
      <c r="C95" s="102">
        <v>28.864000000000001</v>
      </c>
      <c r="D95" s="102">
        <v>11.657</v>
      </c>
      <c r="E95" s="103">
        <v>3.8860000000000001</v>
      </c>
      <c r="F95" s="103">
        <v>1.665</v>
      </c>
      <c r="G95" s="319">
        <v>2.2200000000000002</v>
      </c>
      <c r="H95" s="102">
        <v>0</v>
      </c>
    </row>
    <row r="96" spans="1:9" ht="14.1" customHeight="1" x14ac:dyDescent="0.2">
      <c r="A96" s="187" t="s">
        <v>99</v>
      </c>
      <c r="B96" s="103">
        <v>41.374000000000002</v>
      </c>
      <c r="C96" s="102">
        <v>17.834</v>
      </c>
      <c r="D96" s="102">
        <v>9.9870000000000001</v>
      </c>
      <c r="E96" s="103">
        <v>2.8530000000000002</v>
      </c>
      <c r="F96" s="103">
        <v>4.28</v>
      </c>
      <c r="G96" s="319">
        <v>1.427</v>
      </c>
      <c r="H96" s="102">
        <v>0.71299999999999997</v>
      </c>
    </row>
    <row r="97" spans="1:8" ht="14.1" customHeight="1" x14ac:dyDescent="0.2">
      <c r="A97" s="187" t="s">
        <v>100</v>
      </c>
      <c r="B97" s="103">
        <v>53.686999999999998</v>
      </c>
      <c r="C97" s="102">
        <v>28.122</v>
      </c>
      <c r="D97" s="102">
        <v>10.226000000000001</v>
      </c>
      <c r="E97" s="103">
        <v>0</v>
      </c>
      <c r="F97" s="103">
        <v>1.278</v>
      </c>
      <c r="G97" s="319">
        <v>3.835</v>
      </c>
      <c r="H97" s="102">
        <v>0</v>
      </c>
    </row>
    <row r="98" spans="1:8" ht="14.1" customHeight="1" x14ac:dyDescent="0.2">
      <c r="A98" s="187" t="s">
        <v>101</v>
      </c>
      <c r="B98" s="103">
        <v>30.831</v>
      </c>
      <c r="C98" s="102">
        <v>7.7080000000000002</v>
      </c>
      <c r="D98" s="102">
        <v>7.7080000000000002</v>
      </c>
      <c r="E98" s="103">
        <v>0</v>
      </c>
      <c r="F98" s="103">
        <v>15.416</v>
      </c>
      <c r="G98" s="319">
        <v>0</v>
      </c>
      <c r="H98" s="102">
        <v>0</v>
      </c>
    </row>
    <row r="99" spans="1:8" ht="14.1" customHeight="1" x14ac:dyDescent="0.2">
      <c r="A99" s="187" t="s">
        <v>102</v>
      </c>
      <c r="B99" s="104">
        <v>44.533999999999999</v>
      </c>
      <c r="C99" s="102">
        <v>19.594999999999999</v>
      </c>
      <c r="D99" s="102">
        <v>10.688000000000001</v>
      </c>
      <c r="E99" s="103">
        <v>5.3440000000000003</v>
      </c>
      <c r="F99" s="103">
        <v>3.5630000000000002</v>
      </c>
      <c r="G99" s="319">
        <v>1.7809999999999999</v>
      </c>
      <c r="H99" s="102">
        <v>0</v>
      </c>
    </row>
    <row r="100" spans="1:8" ht="14.1" customHeight="1" x14ac:dyDescent="0.2">
      <c r="A100" s="187" t="s">
        <v>103</v>
      </c>
      <c r="B100" s="103">
        <v>67.441999999999993</v>
      </c>
      <c r="C100" s="102">
        <v>49.048999999999999</v>
      </c>
      <c r="D100" s="102">
        <v>6.1310000000000002</v>
      </c>
      <c r="E100" s="103">
        <v>0</v>
      </c>
      <c r="F100" s="103">
        <v>0</v>
      </c>
      <c r="G100" s="319">
        <v>0</v>
      </c>
      <c r="H100" s="102">
        <v>0</v>
      </c>
    </row>
    <row r="101" spans="1:8" ht="14.1" customHeight="1" x14ac:dyDescent="0.2">
      <c r="A101" s="252" t="s">
        <v>104</v>
      </c>
      <c r="B101" s="278">
        <v>146.52000000000001</v>
      </c>
      <c r="C101" s="277">
        <v>91.575000000000003</v>
      </c>
      <c r="D101" s="277">
        <v>0</v>
      </c>
      <c r="E101" s="278">
        <v>0</v>
      </c>
      <c r="F101" s="278">
        <v>0</v>
      </c>
      <c r="G101" s="322">
        <v>0</v>
      </c>
      <c r="H101" s="277">
        <v>0</v>
      </c>
    </row>
    <row r="102" spans="1:8" x14ac:dyDescent="0.2">
      <c r="A102" s="279"/>
      <c r="B102" s="279"/>
      <c r="C102" s="280"/>
      <c r="D102" s="100"/>
      <c r="E102" s="99"/>
      <c r="F102" s="101"/>
      <c r="G102" s="99"/>
      <c r="H102" s="101"/>
    </row>
    <row r="105" spans="1:8" x14ac:dyDescent="0.2">
      <c r="C105" s="105"/>
      <c r="D105" s="105"/>
      <c r="E105" s="105"/>
      <c r="F105" s="105"/>
      <c r="G105" s="105"/>
      <c r="H105" s="105"/>
    </row>
    <row r="106" spans="1:8" ht="15" x14ac:dyDescent="0.25">
      <c r="C106" s="105"/>
      <c r="D106" s="105"/>
      <c r="E106" s="105"/>
      <c r="F106" s="105"/>
      <c r="G106" s="105"/>
      <c r="H106"/>
    </row>
    <row r="107" spans="1:8" x14ac:dyDescent="0.2">
      <c r="C107" s="102"/>
      <c r="D107" s="106"/>
      <c r="E107" s="102"/>
      <c r="F107" s="102"/>
      <c r="G107" s="102"/>
      <c r="H107" s="102"/>
    </row>
    <row r="108" spans="1:8" x14ac:dyDescent="0.2">
      <c r="C108" s="102"/>
      <c r="D108" s="106"/>
      <c r="E108" s="102"/>
      <c r="F108" s="102"/>
      <c r="G108" s="102"/>
      <c r="H108" s="102"/>
    </row>
    <row r="109" spans="1:8" x14ac:dyDescent="0.2">
      <c r="C109" s="102"/>
      <c r="D109" s="106"/>
      <c r="E109" s="102"/>
      <c r="F109" s="102"/>
      <c r="G109" s="102"/>
      <c r="H109" s="102"/>
    </row>
    <row r="110" spans="1:8" x14ac:dyDescent="0.2">
      <c r="C110" s="102"/>
      <c r="D110" s="106"/>
      <c r="E110" s="102"/>
      <c r="F110" s="102"/>
      <c r="G110" s="102"/>
      <c r="H110" s="102"/>
    </row>
    <row r="111" spans="1:8" x14ac:dyDescent="0.2">
      <c r="C111" s="102"/>
      <c r="D111" s="106"/>
      <c r="E111" s="102"/>
      <c r="F111" s="102"/>
      <c r="G111" s="102"/>
      <c r="H111" s="102"/>
    </row>
    <row r="112" spans="1:8" x14ac:dyDescent="0.2">
      <c r="C112" s="102"/>
      <c r="D112" s="106"/>
      <c r="E112" s="102"/>
      <c r="F112" s="102"/>
      <c r="G112" s="102"/>
      <c r="H112" s="102"/>
    </row>
    <row r="113" spans="1:8" x14ac:dyDescent="0.2">
      <c r="A113" s="9"/>
      <c r="B113" s="9"/>
      <c r="C113" s="102"/>
      <c r="D113" s="106"/>
      <c r="E113" s="102"/>
      <c r="F113" s="102"/>
      <c r="G113" s="102"/>
      <c r="H113" s="102"/>
    </row>
    <row r="114" spans="1:8" x14ac:dyDescent="0.2">
      <c r="A114" s="9"/>
      <c r="B114" s="9"/>
      <c r="C114" s="102"/>
      <c r="D114" s="106"/>
      <c r="E114" s="102"/>
      <c r="F114" s="102"/>
      <c r="G114" s="102"/>
      <c r="H114" s="102"/>
    </row>
    <row r="115" spans="1:8" x14ac:dyDescent="0.2">
      <c r="A115" s="9"/>
      <c r="B115" s="9"/>
      <c r="D115" s="108"/>
      <c r="F115" s="109"/>
      <c r="H115" s="109"/>
    </row>
    <row r="116" spans="1:8" x14ac:dyDescent="0.2">
      <c r="A116" s="9"/>
      <c r="B116" s="9"/>
      <c r="D116" s="108"/>
      <c r="H116" s="109"/>
    </row>
    <row r="117" spans="1:8" x14ac:dyDescent="0.2">
      <c r="A117" s="9"/>
      <c r="B117" s="9"/>
      <c r="D117" s="108"/>
      <c r="H117" s="109"/>
    </row>
    <row r="118" spans="1:8" x14ac:dyDescent="0.2">
      <c r="A118" s="9"/>
      <c r="B118" s="9"/>
      <c r="H118" s="109"/>
    </row>
    <row r="119" spans="1:8" x14ac:dyDescent="0.2">
      <c r="A119" s="9"/>
      <c r="B119" s="9"/>
      <c r="H119" s="109"/>
    </row>
  </sheetData>
  <mergeCells count="6">
    <mergeCell ref="A1:H1"/>
    <mergeCell ref="A2:H2"/>
    <mergeCell ref="A3:H3"/>
    <mergeCell ref="A4:A5"/>
    <mergeCell ref="C4:H4"/>
    <mergeCell ref="B4:B5"/>
  </mergeCells>
  <printOptions horizontalCentered="1"/>
  <pageMargins left="0.59055118110236227" right="0.31496062992125984" top="0.62992125984251968" bottom="0.11811023622047245" header="0.31496062992125984" footer="0.43307086614173229"/>
  <pageSetup paperSize="9" scale="84" firstPageNumber="48" orientation="landscape" useFirstPageNumber="1" r:id="rId1"/>
  <headerFooter alignWithMargins="0">
    <oddHeader>&amp;C&amp;"Arial,обычный"&amp;10 &amp;P</oddHeader>
  </headerFooter>
  <rowBreaks count="2" manualBreakCount="2">
    <brk id="38" max="6" man="1"/>
    <brk id="70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J122"/>
  <sheetViews>
    <sheetView zoomScaleNormal="100" workbookViewId="0">
      <selection activeCell="E20" sqref="E20"/>
    </sheetView>
  </sheetViews>
  <sheetFormatPr defaultRowHeight="15" x14ac:dyDescent="0.25"/>
  <cols>
    <col min="1" max="1" width="44.28515625" customWidth="1"/>
    <col min="2" max="7" width="14.28515625" customWidth="1"/>
    <col min="8" max="8" width="9.7109375" bestFit="1" customWidth="1"/>
  </cols>
  <sheetData>
    <row r="1" spans="1:10" x14ac:dyDescent="0.25">
      <c r="A1" s="584" t="s">
        <v>280</v>
      </c>
      <c r="B1" s="547"/>
      <c r="C1" s="547"/>
      <c r="D1" s="547"/>
      <c r="E1" s="547"/>
      <c r="F1" s="547"/>
      <c r="G1" s="547"/>
    </row>
    <row r="2" spans="1:10" x14ac:dyDescent="0.25">
      <c r="A2" s="110"/>
      <c r="B2" s="110"/>
      <c r="C2" s="110"/>
      <c r="D2" s="110"/>
      <c r="E2" s="110"/>
      <c r="F2" s="110"/>
      <c r="G2" s="110"/>
    </row>
    <row r="3" spans="1:10" x14ac:dyDescent="0.25">
      <c r="A3" s="585"/>
      <c r="B3" s="586" t="s">
        <v>194</v>
      </c>
      <c r="C3" s="587"/>
      <c r="D3" s="588" t="s">
        <v>208</v>
      </c>
      <c r="E3" s="587" t="s">
        <v>195</v>
      </c>
      <c r="F3" s="587"/>
      <c r="G3" s="588" t="s">
        <v>217</v>
      </c>
    </row>
    <row r="4" spans="1:10" x14ac:dyDescent="0.25">
      <c r="A4" s="585"/>
      <c r="B4" s="244" t="s">
        <v>350</v>
      </c>
      <c r="C4" s="244" t="s">
        <v>332</v>
      </c>
      <c r="D4" s="588"/>
      <c r="E4" s="244" t="s">
        <v>350</v>
      </c>
      <c r="F4" s="244" t="s">
        <v>332</v>
      </c>
      <c r="G4" s="588"/>
    </row>
    <row r="5" spans="1:10" ht="14.1" customHeight="1" x14ac:dyDescent="0.25">
      <c r="A5" s="215" t="s">
        <v>13</v>
      </c>
      <c r="B5" s="326">
        <v>770857</v>
      </c>
      <c r="C5" s="326">
        <v>950167</v>
      </c>
      <c r="D5" s="138">
        <f>B5-C5</f>
        <v>-179310</v>
      </c>
      <c r="E5" s="138">
        <v>564704</v>
      </c>
      <c r="F5" s="138">
        <v>620730</v>
      </c>
      <c r="G5" s="138">
        <f>E5-F5</f>
        <v>-56026</v>
      </c>
      <c r="H5" s="111"/>
      <c r="I5" s="111"/>
      <c r="J5" s="111"/>
    </row>
    <row r="6" spans="1:10" ht="14.1" customHeight="1" x14ac:dyDescent="0.25">
      <c r="A6" s="243" t="s">
        <v>14</v>
      </c>
      <c r="B6" s="326">
        <v>205912</v>
      </c>
      <c r="C6" s="326">
        <v>259596</v>
      </c>
      <c r="D6" s="138">
        <f t="shared" ref="D6:D69" si="0">B6-C6</f>
        <v>-53684</v>
      </c>
      <c r="E6" s="138">
        <v>147979</v>
      </c>
      <c r="F6" s="138">
        <v>168393</v>
      </c>
      <c r="G6" s="138">
        <f t="shared" ref="G6:G69" si="1">E6-F6</f>
        <v>-20414</v>
      </c>
      <c r="H6" s="111"/>
    </row>
    <row r="7" spans="1:10" ht="14.1" customHeight="1" x14ac:dyDescent="0.25">
      <c r="A7" s="187" t="s">
        <v>15</v>
      </c>
      <c r="B7" s="327">
        <v>7476</v>
      </c>
      <c r="C7" s="327">
        <v>10338</v>
      </c>
      <c r="D7" s="139">
        <f t="shared" si="0"/>
        <v>-2862</v>
      </c>
      <c r="E7" s="139">
        <v>6345</v>
      </c>
      <c r="F7" s="139">
        <v>6519</v>
      </c>
      <c r="G7" s="139">
        <f t="shared" si="1"/>
        <v>-174</v>
      </c>
      <c r="H7" s="111"/>
    </row>
    <row r="8" spans="1:10" ht="14.1" customHeight="1" x14ac:dyDescent="0.25">
      <c r="A8" s="187" t="s">
        <v>16</v>
      </c>
      <c r="B8" s="327">
        <v>5667</v>
      </c>
      <c r="C8" s="327">
        <v>7754</v>
      </c>
      <c r="D8" s="139">
        <f t="shared" si="0"/>
        <v>-2087</v>
      </c>
      <c r="E8" s="139">
        <v>5173</v>
      </c>
      <c r="F8" s="139">
        <v>5406</v>
      </c>
      <c r="G8" s="139">
        <f t="shared" si="1"/>
        <v>-233</v>
      </c>
      <c r="H8" s="111"/>
    </row>
    <row r="9" spans="1:10" ht="14.1" customHeight="1" x14ac:dyDescent="0.25">
      <c r="A9" s="187" t="s">
        <v>17</v>
      </c>
      <c r="B9" s="327">
        <v>6737</v>
      </c>
      <c r="C9" s="327">
        <v>8166</v>
      </c>
      <c r="D9" s="139">
        <f t="shared" si="0"/>
        <v>-1429</v>
      </c>
      <c r="E9" s="139">
        <v>4771</v>
      </c>
      <c r="F9" s="139">
        <v>5503</v>
      </c>
      <c r="G9" s="139">
        <f t="shared" si="1"/>
        <v>-732</v>
      </c>
      <c r="H9" s="111"/>
    </row>
    <row r="10" spans="1:10" ht="14.1" customHeight="1" x14ac:dyDescent="0.25">
      <c r="A10" s="187" t="s">
        <v>18</v>
      </c>
      <c r="B10" s="327">
        <v>11901</v>
      </c>
      <c r="C10" s="327">
        <v>16039</v>
      </c>
      <c r="D10" s="139">
        <f t="shared" si="0"/>
        <v>-4138</v>
      </c>
      <c r="E10" s="139">
        <v>9492</v>
      </c>
      <c r="F10" s="139">
        <v>10138</v>
      </c>
      <c r="G10" s="139">
        <f t="shared" si="1"/>
        <v>-646</v>
      </c>
      <c r="H10" s="111"/>
    </row>
    <row r="11" spans="1:10" ht="14.1" customHeight="1" x14ac:dyDescent="0.25">
      <c r="A11" s="187" t="s">
        <v>19</v>
      </c>
      <c r="B11" s="327">
        <v>4749</v>
      </c>
      <c r="C11" s="327">
        <v>5694</v>
      </c>
      <c r="D11" s="139">
        <f t="shared" si="0"/>
        <v>-945</v>
      </c>
      <c r="E11" s="139">
        <v>3985</v>
      </c>
      <c r="F11" s="139">
        <v>4082</v>
      </c>
      <c r="G11" s="139">
        <f t="shared" si="1"/>
        <v>-97</v>
      </c>
      <c r="H11" s="111"/>
    </row>
    <row r="12" spans="1:10" ht="14.1" customHeight="1" x14ac:dyDescent="0.25">
      <c r="A12" s="187" t="s">
        <v>20</v>
      </c>
      <c r="B12" s="327">
        <v>5486</v>
      </c>
      <c r="C12" s="327">
        <v>7162</v>
      </c>
      <c r="D12" s="139">
        <f t="shared" si="0"/>
        <v>-1676</v>
      </c>
      <c r="E12" s="139">
        <v>4355</v>
      </c>
      <c r="F12" s="139">
        <v>4922</v>
      </c>
      <c r="G12" s="139">
        <f t="shared" si="1"/>
        <v>-567</v>
      </c>
      <c r="H12" s="111"/>
    </row>
    <row r="13" spans="1:10" ht="14.1" customHeight="1" x14ac:dyDescent="0.25">
      <c r="A13" s="188" t="s">
        <v>21</v>
      </c>
      <c r="B13" s="327">
        <v>2989</v>
      </c>
      <c r="C13" s="327">
        <v>3592</v>
      </c>
      <c r="D13" s="139">
        <f t="shared" si="0"/>
        <v>-603</v>
      </c>
      <c r="E13" s="139">
        <v>2553</v>
      </c>
      <c r="F13" s="139">
        <v>2807</v>
      </c>
      <c r="G13" s="139">
        <f t="shared" si="1"/>
        <v>-254</v>
      </c>
      <c r="H13" s="111"/>
    </row>
    <row r="14" spans="1:10" ht="14.1" customHeight="1" x14ac:dyDescent="0.25">
      <c r="A14" s="187" t="s">
        <v>22</v>
      </c>
      <c r="B14" s="327">
        <v>5321</v>
      </c>
      <c r="C14" s="327">
        <v>7175</v>
      </c>
      <c r="D14" s="139">
        <f t="shared" si="0"/>
        <v>-1854</v>
      </c>
      <c r="E14" s="139">
        <v>4540</v>
      </c>
      <c r="F14" s="139">
        <v>4871</v>
      </c>
      <c r="G14" s="139">
        <f t="shared" si="1"/>
        <v>-331</v>
      </c>
      <c r="H14" s="111"/>
    </row>
    <row r="15" spans="1:10" ht="14.1" customHeight="1" x14ac:dyDescent="0.25">
      <c r="A15" s="187" t="s">
        <v>23</v>
      </c>
      <c r="B15" s="327">
        <v>5715</v>
      </c>
      <c r="C15" s="327">
        <v>7056</v>
      </c>
      <c r="D15" s="139">
        <f t="shared" si="0"/>
        <v>-1341</v>
      </c>
      <c r="E15" s="139">
        <v>4849</v>
      </c>
      <c r="F15" s="139">
        <v>4914</v>
      </c>
      <c r="G15" s="139">
        <f t="shared" si="1"/>
        <v>-65</v>
      </c>
      <c r="H15" s="111"/>
    </row>
    <row r="16" spans="1:10" ht="14.1" customHeight="1" x14ac:dyDescent="0.25">
      <c r="A16" s="187" t="s">
        <v>24</v>
      </c>
      <c r="B16" s="327">
        <v>45792</v>
      </c>
      <c r="C16" s="327">
        <v>56223</v>
      </c>
      <c r="D16" s="139">
        <f t="shared" si="0"/>
        <v>-10431</v>
      </c>
      <c r="E16" s="139">
        <v>31879</v>
      </c>
      <c r="F16" s="139">
        <v>37500</v>
      </c>
      <c r="G16" s="139">
        <f t="shared" si="1"/>
        <v>-5621</v>
      </c>
      <c r="H16" s="111"/>
    </row>
    <row r="17" spans="1:8" ht="14.1" customHeight="1" x14ac:dyDescent="0.25">
      <c r="A17" s="187" t="s">
        <v>25</v>
      </c>
      <c r="B17" s="327">
        <v>3321</v>
      </c>
      <c r="C17" s="327">
        <v>4734</v>
      </c>
      <c r="D17" s="139">
        <f t="shared" si="0"/>
        <v>-1413</v>
      </c>
      <c r="E17" s="139">
        <v>2795</v>
      </c>
      <c r="F17" s="139">
        <v>3307</v>
      </c>
      <c r="G17" s="139">
        <f t="shared" si="1"/>
        <v>-512</v>
      </c>
      <c r="H17" s="111"/>
    </row>
    <row r="18" spans="1:8" ht="14.1" customHeight="1" x14ac:dyDescent="0.25">
      <c r="A18" s="188" t="s">
        <v>26</v>
      </c>
      <c r="B18" s="327">
        <v>5099</v>
      </c>
      <c r="C18" s="327">
        <v>6617</v>
      </c>
      <c r="D18" s="139">
        <f t="shared" si="0"/>
        <v>-1518</v>
      </c>
      <c r="E18" s="139">
        <v>4376</v>
      </c>
      <c r="F18" s="139">
        <v>4979</v>
      </c>
      <c r="G18" s="139">
        <f t="shared" si="1"/>
        <v>-603</v>
      </c>
      <c r="H18" s="111"/>
    </row>
    <row r="19" spans="1:8" ht="14.1" customHeight="1" x14ac:dyDescent="0.25">
      <c r="A19" s="187" t="s">
        <v>27</v>
      </c>
      <c r="B19" s="327">
        <v>4561</v>
      </c>
      <c r="C19" s="327">
        <v>5712</v>
      </c>
      <c r="D19" s="139">
        <f t="shared" si="0"/>
        <v>-1151</v>
      </c>
      <c r="E19" s="139">
        <v>4014</v>
      </c>
      <c r="F19" s="139">
        <v>4359</v>
      </c>
      <c r="G19" s="139">
        <f t="shared" si="1"/>
        <v>-345</v>
      </c>
      <c r="H19" s="111"/>
    </row>
    <row r="20" spans="1:8" ht="14.1" customHeight="1" x14ac:dyDescent="0.25">
      <c r="A20" s="187" t="s">
        <v>28</v>
      </c>
      <c r="B20" s="327">
        <v>4668</v>
      </c>
      <c r="C20" s="327">
        <v>5738</v>
      </c>
      <c r="D20" s="139">
        <f t="shared" si="0"/>
        <v>-1070</v>
      </c>
      <c r="E20" s="139">
        <v>3560</v>
      </c>
      <c r="F20" s="139">
        <v>3998</v>
      </c>
      <c r="G20" s="139">
        <f t="shared" si="1"/>
        <v>-438</v>
      </c>
      <c r="H20" s="111"/>
    </row>
    <row r="21" spans="1:8" ht="14.1" customHeight="1" x14ac:dyDescent="0.25">
      <c r="A21" s="187" t="s">
        <v>29</v>
      </c>
      <c r="B21" s="327">
        <v>6401</v>
      </c>
      <c r="C21" s="327">
        <v>7629</v>
      </c>
      <c r="D21" s="139">
        <f t="shared" si="0"/>
        <v>-1228</v>
      </c>
      <c r="E21" s="139">
        <v>5109</v>
      </c>
      <c r="F21" s="139">
        <v>5592</v>
      </c>
      <c r="G21" s="139">
        <f t="shared" si="1"/>
        <v>-483</v>
      </c>
      <c r="H21" s="111"/>
    </row>
    <row r="22" spans="1:8" ht="14.1" customHeight="1" x14ac:dyDescent="0.25">
      <c r="A22" s="187" t="s">
        <v>30</v>
      </c>
      <c r="B22" s="327">
        <v>6936</v>
      </c>
      <c r="C22" s="327">
        <v>9040</v>
      </c>
      <c r="D22" s="139">
        <f t="shared" si="0"/>
        <v>-2104</v>
      </c>
      <c r="E22" s="139">
        <v>5580</v>
      </c>
      <c r="F22" s="139">
        <v>6116</v>
      </c>
      <c r="G22" s="139">
        <f t="shared" si="1"/>
        <v>-536</v>
      </c>
      <c r="H22" s="111"/>
    </row>
    <row r="23" spans="1:8" ht="14.1" customHeight="1" x14ac:dyDescent="0.25">
      <c r="A23" s="187" t="s">
        <v>31</v>
      </c>
      <c r="B23" s="327">
        <v>6548</v>
      </c>
      <c r="C23" s="327">
        <v>8037</v>
      </c>
      <c r="D23" s="139">
        <f t="shared" si="0"/>
        <v>-1489</v>
      </c>
      <c r="E23" s="139">
        <v>4669</v>
      </c>
      <c r="F23" s="139">
        <v>5400</v>
      </c>
      <c r="G23" s="139">
        <f t="shared" si="1"/>
        <v>-731</v>
      </c>
      <c r="H23" s="111"/>
    </row>
    <row r="24" spans="1:8" ht="14.1" customHeight="1" x14ac:dyDescent="0.25">
      <c r="A24" s="187" t="s">
        <v>32</v>
      </c>
      <c r="B24" s="327">
        <v>66545</v>
      </c>
      <c r="C24" s="327">
        <v>82890</v>
      </c>
      <c r="D24" s="139">
        <f t="shared" si="0"/>
        <v>-16345</v>
      </c>
      <c r="E24" s="139">
        <v>39934</v>
      </c>
      <c r="F24" s="139">
        <v>47980</v>
      </c>
      <c r="G24" s="139">
        <f t="shared" si="1"/>
        <v>-8046</v>
      </c>
      <c r="H24" s="111"/>
    </row>
    <row r="25" spans="1:8" ht="14.1" customHeight="1" x14ac:dyDescent="0.25">
      <c r="A25" s="189" t="s">
        <v>33</v>
      </c>
      <c r="B25" s="328">
        <v>82294</v>
      </c>
      <c r="C25" s="328">
        <v>99235</v>
      </c>
      <c r="D25" s="331">
        <f t="shared" si="0"/>
        <v>-16941</v>
      </c>
      <c r="E25" s="138">
        <v>57490</v>
      </c>
      <c r="F25" s="138">
        <v>65748</v>
      </c>
      <c r="G25" s="331">
        <f t="shared" si="1"/>
        <v>-8258</v>
      </c>
      <c r="H25" s="111"/>
    </row>
    <row r="26" spans="1:8" ht="14.1" customHeight="1" x14ac:dyDescent="0.25">
      <c r="A26" s="187" t="s">
        <v>34</v>
      </c>
      <c r="B26" s="327">
        <v>3254</v>
      </c>
      <c r="C26" s="327">
        <v>3935</v>
      </c>
      <c r="D26" s="139">
        <f t="shared" si="0"/>
        <v>-681</v>
      </c>
      <c r="E26" s="139">
        <v>2392</v>
      </c>
      <c r="F26" s="139">
        <v>2839</v>
      </c>
      <c r="G26" s="139">
        <f t="shared" si="1"/>
        <v>-447</v>
      </c>
      <c r="H26" s="111"/>
    </row>
    <row r="27" spans="1:8" ht="14.1" customHeight="1" x14ac:dyDescent="0.25">
      <c r="A27" s="187" t="s">
        <v>35</v>
      </c>
      <c r="B27" s="327">
        <v>3798</v>
      </c>
      <c r="C27" s="327">
        <v>4808</v>
      </c>
      <c r="D27" s="139">
        <f t="shared" si="0"/>
        <v>-1010</v>
      </c>
      <c r="E27" s="139">
        <v>3409</v>
      </c>
      <c r="F27" s="139">
        <v>3862</v>
      </c>
      <c r="G27" s="139">
        <f t="shared" si="1"/>
        <v>-453</v>
      </c>
      <c r="H27" s="111"/>
    </row>
    <row r="28" spans="1:8" ht="14.1" customHeight="1" x14ac:dyDescent="0.25">
      <c r="A28" s="187" t="s">
        <v>36</v>
      </c>
      <c r="B28" s="327">
        <v>5250</v>
      </c>
      <c r="C28" s="327">
        <v>6911</v>
      </c>
      <c r="D28" s="139">
        <f t="shared" si="0"/>
        <v>-1661</v>
      </c>
      <c r="E28" s="139">
        <v>4542</v>
      </c>
      <c r="F28" s="139">
        <v>4871</v>
      </c>
      <c r="G28" s="139">
        <f t="shared" si="1"/>
        <v>-329</v>
      </c>
      <c r="H28" s="111"/>
    </row>
    <row r="29" spans="1:8" ht="14.1" customHeight="1" x14ac:dyDescent="0.25">
      <c r="A29" s="187" t="s">
        <v>37</v>
      </c>
      <c r="B29" s="327">
        <v>159</v>
      </c>
      <c r="C29" s="327">
        <v>227</v>
      </c>
      <c r="D29" s="139">
        <f t="shared" si="0"/>
        <v>-68</v>
      </c>
      <c r="E29" s="139">
        <v>158</v>
      </c>
      <c r="F29" s="139">
        <v>176</v>
      </c>
      <c r="G29" s="139">
        <f t="shared" si="1"/>
        <v>-18</v>
      </c>
      <c r="H29" s="111"/>
    </row>
    <row r="30" spans="1:8" ht="14.1" customHeight="1" x14ac:dyDescent="0.25">
      <c r="A30" s="190" t="s">
        <v>285</v>
      </c>
      <c r="B30" s="327">
        <v>5091</v>
      </c>
      <c r="C30" s="327">
        <v>6684</v>
      </c>
      <c r="D30" s="139">
        <f t="shared" si="0"/>
        <v>-1593</v>
      </c>
      <c r="E30" s="139">
        <v>4384</v>
      </c>
      <c r="F30" s="139">
        <v>4695</v>
      </c>
      <c r="G30" s="139">
        <f t="shared" si="1"/>
        <v>-311</v>
      </c>
      <c r="H30" s="111"/>
    </row>
    <row r="31" spans="1:8" ht="14.1" customHeight="1" x14ac:dyDescent="0.25">
      <c r="A31" s="187" t="s">
        <v>38</v>
      </c>
      <c r="B31" s="327">
        <v>5501</v>
      </c>
      <c r="C31" s="327">
        <v>6883</v>
      </c>
      <c r="D31" s="139">
        <f t="shared" si="0"/>
        <v>-1382</v>
      </c>
      <c r="E31" s="139">
        <v>4253</v>
      </c>
      <c r="F31" s="139">
        <v>4657</v>
      </c>
      <c r="G31" s="139">
        <f t="shared" si="1"/>
        <v>-404</v>
      </c>
      <c r="H31" s="111"/>
    </row>
    <row r="32" spans="1:8" ht="14.1" customHeight="1" x14ac:dyDescent="0.25">
      <c r="A32" s="187" t="s">
        <v>39</v>
      </c>
      <c r="B32" s="327">
        <v>6447</v>
      </c>
      <c r="C32" s="327">
        <v>7421</v>
      </c>
      <c r="D32" s="139">
        <f t="shared" si="0"/>
        <v>-974</v>
      </c>
      <c r="E32" s="139">
        <v>5040</v>
      </c>
      <c r="F32" s="139">
        <v>5496</v>
      </c>
      <c r="G32" s="139">
        <f t="shared" si="1"/>
        <v>-456</v>
      </c>
      <c r="H32" s="111"/>
    </row>
    <row r="33" spans="1:8" ht="14.1" customHeight="1" x14ac:dyDescent="0.25">
      <c r="A33" s="187" t="s">
        <v>40</v>
      </c>
      <c r="B33" s="327">
        <v>6638</v>
      </c>
      <c r="C33" s="327">
        <v>7796</v>
      </c>
      <c r="D33" s="139">
        <f t="shared" si="0"/>
        <v>-1158</v>
      </c>
      <c r="E33" s="139">
        <v>6426</v>
      </c>
      <c r="F33" s="139">
        <v>7637</v>
      </c>
      <c r="G33" s="139">
        <f t="shared" si="1"/>
        <v>-1211</v>
      </c>
      <c r="H33" s="111"/>
    </row>
    <row r="34" spans="1:8" ht="14.1" customHeight="1" x14ac:dyDescent="0.25">
      <c r="A34" s="187" t="s">
        <v>41</v>
      </c>
      <c r="B34" s="327">
        <v>4247</v>
      </c>
      <c r="C34" s="327">
        <v>5063</v>
      </c>
      <c r="D34" s="139">
        <f t="shared" si="0"/>
        <v>-816</v>
      </c>
      <c r="E34" s="139">
        <v>3367</v>
      </c>
      <c r="F34" s="139">
        <v>4020</v>
      </c>
      <c r="G34" s="139">
        <f t="shared" si="1"/>
        <v>-653</v>
      </c>
      <c r="H34" s="111"/>
    </row>
    <row r="35" spans="1:8" ht="14.1" customHeight="1" x14ac:dyDescent="0.25">
      <c r="A35" s="187" t="s">
        <v>42</v>
      </c>
      <c r="B35" s="327">
        <v>2988</v>
      </c>
      <c r="C35" s="327">
        <v>3500</v>
      </c>
      <c r="D35" s="139">
        <f t="shared" si="0"/>
        <v>-512</v>
      </c>
      <c r="E35" s="139">
        <v>2731</v>
      </c>
      <c r="F35" s="139">
        <v>2808</v>
      </c>
      <c r="G35" s="139">
        <f t="shared" si="1"/>
        <v>-77</v>
      </c>
      <c r="H35" s="111"/>
    </row>
    <row r="36" spans="1:8" ht="14.1" customHeight="1" x14ac:dyDescent="0.25">
      <c r="A36" s="187" t="s">
        <v>43</v>
      </c>
      <c r="B36" s="327">
        <v>3185</v>
      </c>
      <c r="C36" s="327">
        <v>3584</v>
      </c>
      <c r="D36" s="139">
        <f t="shared" si="0"/>
        <v>-399</v>
      </c>
      <c r="E36" s="139">
        <v>2569</v>
      </c>
      <c r="F36" s="139">
        <v>2600</v>
      </c>
      <c r="G36" s="139">
        <f t="shared" si="1"/>
        <v>-31</v>
      </c>
      <c r="H36" s="111"/>
    </row>
    <row r="37" spans="1:8" ht="14.1" customHeight="1" x14ac:dyDescent="0.25">
      <c r="A37" s="187" t="s">
        <v>44</v>
      </c>
      <c r="B37" s="327">
        <v>40986</v>
      </c>
      <c r="C37" s="327">
        <v>49334</v>
      </c>
      <c r="D37" s="139">
        <f t="shared" si="0"/>
        <v>-8348</v>
      </c>
      <c r="E37" s="139">
        <v>22761</v>
      </c>
      <c r="F37" s="139">
        <v>26958</v>
      </c>
      <c r="G37" s="139">
        <f t="shared" si="1"/>
        <v>-4197</v>
      </c>
      <c r="H37" s="111"/>
    </row>
    <row r="38" spans="1:8" ht="14.1" customHeight="1" x14ac:dyDescent="0.25">
      <c r="A38" s="191" t="s">
        <v>45</v>
      </c>
      <c r="B38" s="329">
        <v>88040</v>
      </c>
      <c r="C38" s="329">
        <v>109280</v>
      </c>
      <c r="D38" s="331">
        <f t="shared" si="0"/>
        <v>-21240</v>
      </c>
      <c r="E38" s="312">
        <v>67410</v>
      </c>
      <c r="F38" s="312">
        <v>71428</v>
      </c>
      <c r="G38" s="331">
        <f t="shared" si="1"/>
        <v>-4018</v>
      </c>
      <c r="H38" s="313"/>
    </row>
    <row r="39" spans="1:8" ht="14.1" customHeight="1" x14ac:dyDescent="0.25">
      <c r="A39" s="187" t="s">
        <v>46</v>
      </c>
      <c r="B39" s="327">
        <v>1944</v>
      </c>
      <c r="C39" s="327">
        <v>2241</v>
      </c>
      <c r="D39" s="139">
        <f t="shared" si="0"/>
        <v>-297</v>
      </c>
      <c r="E39" s="139">
        <v>1664</v>
      </c>
      <c r="F39" s="139">
        <v>1691</v>
      </c>
      <c r="G39" s="139">
        <f t="shared" si="1"/>
        <v>-27</v>
      </c>
      <c r="H39" s="111"/>
    </row>
    <row r="40" spans="1:8" ht="14.1" customHeight="1" x14ac:dyDescent="0.25">
      <c r="A40" s="187" t="s">
        <v>47</v>
      </c>
      <c r="B40" s="327">
        <v>1036</v>
      </c>
      <c r="C40" s="327">
        <v>1355</v>
      </c>
      <c r="D40" s="139">
        <f t="shared" si="0"/>
        <v>-319</v>
      </c>
      <c r="E40" s="139">
        <v>913</v>
      </c>
      <c r="F40" s="139">
        <v>1020</v>
      </c>
      <c r="G40" s="139">
        <f t="shared" si="1"/>
        <v>-107</v>
      </c>
      <c r="H40" s="111"/>
    </row>
    <row r="41" spans="1:8" ht="14.1" customHeight="1" x14ac:dyDescent="0.25">
      <c r="A41" s="187" t="s">
        <v>200</v>
      </c>
      <c r="B41" s="327">
        <v>11149</v>
      </c>
      <c r="C41" s="327">
        <v>13241</v>
      </c>
      <c r="D41" s="139">
        <f t="shared" si="0"/>
        <v>-2092</v>
      </c>
      <c r="E41" s="139">
        <v>7292</v>
      </c>
      <c r="F41" s="139">
        <v>7077</v>
      </c>
      <c r="G41" s="139">
        <f t="shared" si="1"/>
        <v>215</v>
      </c>
    </row>
    <row r="42" spans="1:8" ht="14.1" customHeight="1" x14ac:dyDescent="0.25">
      <c r="A42" s="187" t="s">
        <v>48</v>
      </c>
      <c r="B42" s="327">
        <v>33808</v>
      </c>
      <c r="C42" s="327">
        <v>42300</v>
      </c>
      <c r="D42" s="139">
        <f t="shared" si="0"/>
        <v>-8492</v>
      </c>
      <c r="E42" s="139">
        <v>25688</v>
      </c>
      <c r="F42" s="139">
        <v>27258</v>
      </c>
      <c r="G42" s="139">
        <f t="shared" si="1"/>
        <v>-1570</v>
      </c>
      <c r="H42" s="111"/>
    </row>
    <row r="43" spans="1:8" ht="14.1" customHeight="1" x14ac:dyDescent="0.25">
      <c r="A43" s="187" t="s">
        <v>49</v>
      </c>
      <c r="B43" s="327">
        <v>4955</v>
      </c>
      <c r="C43" s="327">
        <v>5904</v>
      </c>
      <c r="D43" s="139">
        <f t="shared" si="0"/>
        <v>-949</v>
      </c>
      <c r="E43" s="139">
        <v>4095</v>
      </c>
      <c r="F43" s="139">
        <v>4083</v>
      </c>
      <c r="G43" s="139">
        <f t="shared" si="1"/>
        <v>12</v>
      </c>
      <c r="H43" s="111"/>
    </row>
    <row r="44" spans="1:8" ht="14.1" customHeight="1" x14ac:dyDescent="0.25">
      <c r="A44" s="187" t="s">
        <v>50</v>
      </c>
      <c r="B44" s="327">
        <v>11124</v>
      </c>
      <c r="C44" s="327">
        <v>13747</v>
      </c>
      <c r="D44" s="139">
        <f t="shared" si="0"/>
        <v>-2623</v>
      </c>
      <c r="E44" s="139">
        <v>9087</v>
      </c>
      <c r="F44" s="139">
        <v>10137</v>
      </c>
      <c r="G44" s="139">
        <f t="shared" si="1"/>
        <v>-1050</v>
      </c>
      <c r="H44" s="111"/>
    </row>
    <row r="45" spans="1:8" ht="14.1" customHeight="1" x14ac:dyDescent="0.25">
      <c r="A45" s="187" t="s">
        <v>51</v>
      </c>
      <c r="B45" s="327">
        <v>20932</v>
      </c>
      <c r="C45" s="327">
        <v>26668</v>
      </c>
      <c r="D45" s="139">
        <f t="shared" si="0"/>
        <v>-5736</v>
      </c>
      <c r="E45" s="139">
        <v>16744</v>
      </c>
      <c r="F45" s="139">
        <v>18127</v>
      </c>
      <c r="G45" s="139">
        <f t="shared" si="1"/>
        <v>-1383</v>
      </c>
      <c r="H45" s="111"/>
    </row>
    <row r="46" spans="1:8" ht="14.1" customHeight="1" x14ac:dyDescent="0.25">
      <c r="A46" s="187" t="s">
        <v>202</v>
      </c>
      <c r="B46" s="327">
        <v>3092</v>
      </c>
      <c r="C46" s="327">
        <v>3824</v>
      </c>
      <c r="D46" s="139">
        <f t="shared" si="0"/>
        <v>-732</v>
      </c>
      <c r="E46" s="139">
        <v>1927</v>
      </c>
      <c r="F46" s="139">
        <v>2035</v>
      </c>
      <c r="G46" s="139">
        <f t="shared" si="1"/>
        <v>-108</v>
      </c>
    </row>
    <row r="47" spans="1:8" ht="14.1" customHeight="1" x14ac:dyDescent="0.25">
      <c r="A47" s="192" t="s">
        <v>52</v>
      </c>
      <c r="B47" s="328">
        <v>45200</v>
      </c>
      <c r="C47" s="328">
        <v>50047</v>
      </c>
      <c r="D47" s="331">
        <f t="shared" si="0"/>
        <v>-4847</v>
      </c>
      <c r="E47" s="138">
        <v>22884</v>
      </c>
      <c r="F47" s="138">
        <v>22588</v>
      </c>
      <c r="G47" s="331">
        <f t="shared" si="1"/>
        <v>296</v>
      </c>
      <c r="H47" s="111"/>
    </row>
    <row r="48" spans="1:8" ht="14.1" customHeight="1" x14ac:dyDescent="0.25">
      <c r="A48" s="187" t="s">
        <v>53</v>
      </c>
      <c r="B48" s="327">
        <v>13809</v>
      </c>
      <c r="C48" s="327">
        <v>14748</v>
      </c>
      <c r="D48" s="139">
        <f t="shared" si="0"/>
        <v>-939</v>
      </c>
      <c r="E48" s="139">
        <v>5302</v>
      </c>
      <c r="F48" s="139">
        <v>4903</v>
      </c>
      <c r="G48" s="139">
        <f t="shared" si="1"/>
        <v>399</v>
      </c>
      <c r="H48" s="111"/>
    </row>
    <row r="49" spans="1:8" ht="14.1" customHeight="1" x14ac:dyDescent="0.25">
      <c r="A49" s="187" t="s">
        <v>54</v>
      </c>
      <c r="B49" s="327">
        <v>1885</v>
      </c>
      <c r="C49" s="327">
        <v>1944</v>
      </c>
      <c r="D49" s="139">
        <f t="shared" si="0"/>
        <v>-59</v>
      </c>
      <c r="E49" s="139">
        <v>510</v>
      </c>
      <c r="F49" s="139">
        <v>398</v>
      </c>
      <c r="G49" s="139">
        <f t="shared" si="1"/>
        <v>112</v>
      </c>
      <c r="H49" s="111"/>
    </row>
    <row r="50" spans="1:8" ht="14.1" customHeight="1" x14ac:dyDescent="0.25">
      <c r="A50" s="187" t="s">
        <v>55</v>
      </c>
      <c r="B50" s="327">
        <v>3949</v>
      </c>
      <c r="C50" s="327">
        <v>4525</v>
      </c>
      <c r="D50" s="139">
        <f t="shared" si="0"/>
        <v>-576</v>
      </c>
      <c r="E50" s="139">
        <v>2242</v>
      </c>
      <c r="F50" s="139">
        <v>2298</v>
      </c>
      <c r="G50" s="139">
        <f t="shared" si="1"/>
        <v>-56</v>
      </c>
      <c r="H50" s="111"/>
    </row>
    <row r="51" spans="1:8" ht="14.1" customHeight="1" x14ac:dyDescent="0.25">
      <c r="A51" s="187" t="s">
        <v>56</v>
      </c>
      <c r="B51" s="327">
        <v>1926</v>
      </c>
      <c r="C51" s="327">
        <v>2234</v>
      </c>
      <c r="D51" s="139">
        <f t="shared" si="0"/>
        <v>-308</v>
      </c>
      <c r="E51" s="139">
        <v>1388</v>
      </c>
      <c r="F51" s="139">
        <v>1451</v>
      </c>
      <c r="G51" s="139">
        <f t="shared" si="1"/>
        <v>-63</v>
      </c>
      <c r="H51" s="111"/>
    </row>
    <row r="52" spans="1:8" ht="14.1" customHeight="1" x14ac:dyDescent="0.25">
      <c r="A52" s="187" t="s">
        <v>57</v>
      </c>
      <c r="B52" s="327">
        <v>2840</v>
      </c>
      <c r="C52" s="327">
        <v>3242</v>
      </c>
      <c r="D52" s="139">
        <f t="shared" si="0"/>
        <v>-402</v>
      </c>
      <c r="E52" s="139">
        <v>1769</v>
      </c>
      <c r="F52" s="139">
        <v>1809</v>
      </c>
      <c r="G52" s="139">
        <f t="shared" si="1"/>
        <v>-40</v>
      </c>
      <c r="H52" s="111"/>
    </row>
    <row r="53" spans="1:8" ht="14.1" customHeight="1" x14ac:dyDescent="0.25">
      <c r="A53" s="187" t="s">
        <v>58</v>
      </c>
      <c r="B53" s="327">
        <v>8129</v>
      </c>
      <c r="C53" s="327">
        <v>7761</v>
      </c>
      <c r="D53" s="139">
        <f t="shared" si="0"/>
        <v>368</v>
      </c>
      <c r="E53" s="139">
        <v>1457</v>
      </c>
      <c r="F53" s="139">
        <v>1215</v>
      </c>
      <c r="G53" s="139">
        <f t="shared" si="1"/>
        <v>242</v>
      </c>
      <c r="H53" s="111"/>
    </row>
    <row r="54" spans="1:8" ht="14.1" customHeight="1" x14ac:dyDescent="0.25">
      <c r="A54" s="187" t="s">
        <v>59</v>
      </c>
      <c r="B54" s="327">
        <v>12662</v>
      </c>
      <c r="C54" s="327">
        <v>15593</v>
      </c>
      <c r="D54" s="139">
        <f t="shared" si="0"/>
        <v>-2931</v>
      </c>
      <c r="E54" s="139">
        <v>10216</v>
      </c>
      <c r="F54" s="139">
        <v>10514</v>
      </c>
      <c r="G54" s="139">
        <f t="shared" si="1"/>
        <v>-298</v>
      </c>
      <c r="H54" s="111"/>
    </row>
    <row r="55" spans="1:8" ht="14.1" customHeight="1" x14ac:dyDescent="0.25">
      <c r="A55" s="186" t="s">
        <v>60</v>
      </c>
      <c r="B55" s="328">
        <v>140249</v>
      </c>
      <c r="C55" s="328">
        <v>175220</v>
      </c>
      <c r="D55" s="331">
        <f t="shared" si="0"/>
        <v>-34971</v>
      </c>
      <c r="E55" s="138">
        <v>106526</v>
      </c>
      <c r="F55" s="138">
        <v>114345</v>
      </c>
      <c r="G55" s="331">
        <f t="shared" si="1"/>
        <v>-7819</v>
      </c>
      <c r="H55" s="111"/>
    </row>
    <row r="56" spans="1:8" ht="14.1" customHeight="1" x14ac:dyDescent="0.25">
      <c r="A56" s="187" t="s">
        <v>61</v>
      </c>
      <c r="B56" s="327">
        <v>19270</v>
      </c>
      <c r="C56" s="327">
        <v>25060</v>
      </c>
      <c r="D56" s="139">
        <f t="shared" si="0"/>
        <v>-5790</v>
      </c>
      <c r="E56" s="139">
        <v>14573</v>
      </c>
      <c r="F56" s="139">
        <v>15399</v>
      </c>
      <c r="G56" s="139">
        <f t="shared" si="1"/>
        <v>-826</v>
      </c>
      <c r="H56" s="111"/>
    </row>
    <row r="57" spans="1:8" ht="14.1" customHeight="1" x14ac:dyDescent="0.25">
      <c r="A57" s="187" t="s">
        <v>62</v>
      </c>
      <c r="B57" s="327">
        <v>2648</v>
      </c>
      <c r="C57" s="327">
        <v>3550</v>
      </c>
      <c r="D57" s="139">
        <f t="shared" si="0"/>
        <v>-902</v>
      </c>
      <c r="E57" s="139">
        <v>2294</v>
      </c>
      <c r="F57" s="139">
        <v>2400</v>
      </c>
      <c r="G57" s="139">
        <f t="shared" si="1"/>
        <v>-106</v>
      </c>
      <c r="H57" s="111"/>
    </row>
    <row r="58" spans="1:8" ht="14.1" customHeight="1" x14ac:dyDescent="0.25">
      <c r="A58" s="187" t="s">
        <v>63</v>
      </c>
      <c r="B58" s="327">
        <v>3005</v>
      </c>
      <c r="C58" s="327">
        <v>4018</v>
      </c>
      <c r="D58" s="139">
        <f t="shared" si="0"/>
        <v>-1013</v>
      </c>
      <c r="E58" s="139">
        <v>2295</v>
      </c>
      <c r="F58" s="139">
        <v>2571</v>
      </c>
      <c r="G58" s="139">
        <f t="shared" si="1"/>
        <v>-276</v>
      </c>
      <c r="H58" s="111"/>
    </row>
    <row r="59" spans="1:8" ht="14.1" customHeight="1" x14ac:dyDescent="0.25">
      <c r="A59" s="187" t="s">
        <v>64</v>
      </c>
      <c r="B59" s="327">
        <v>19350</v>
      </c>
      <c r="C59" s="327">
        <v>24185</v>
      </c>
      <c r="D59" s="139">
        <f t="shared" si="0"/>
        <v>-4835</v>
      </c>
      <c r="E59" s="139">
        <v>11353</v>
      </c>
      <c r="F59" s="139">
        <v>13317</v>
      </c>
      <c r="G59" s="139">
        <f t="shared" si="1"/>
        <v>-1964</v>
      </c>
      <c r="H59" s="111"/>
    </row>
    <row r="60" spans="1:8" ht="14.1" customHeight="1" x14ac:dyDescent="0.25">
      <c r="A60" s="187" t="s">
        <v>65</v>
      </c>
      <c r="B60" s="327">
        <v>6290</v>
      </c>
      <c r="C60" s="327">
        <v>8487</v>
      </c>
      <c r="D60" s="139">
        <f t="shared" si="0"/>
        <v>-2197</v>
      </c>
      <c r="E60" s="139">
        <v>5147</v>
      </c>
      <c r="F60" s="139">
        <v>5317</v>
      </c>
      <c r="G60" s="139">
        <f t="shared" si="1"/>
        <v>-170</v>
      </c>
      <c r="H60" s="111"/>
    </row>
    <row r="61" spans="1:8" ht="14.1" customHeight="1" x14ac:dyDescent="0.25">
      <c r="A61" s="187" t="s">
        <v>66</v>
      </c>
      <c r="B61" s="327">
        <v>4616</v>
      </c>
      <c r="C61" s="327">
        <v>6310</v>
      </c>
      <c r="D61" s="139">
        <f t="shared" si="0"/>
        <v>-1694</v>
      </c>
      <c r="E61" s="139">
        <v>3663</v>
      </c>
      <c r="F61" s="139">
        <v>3871</v>
      </c>
      <c r="G61" s="139">
        <f t="shared" si="1"/>
        <v>-208</v>
      </c>
      <c r="H61" s="111"/>
    </row>
    <row r="62" spans="1:8" ht="14.1" customHeight="1" x14ac:dyDescent="0.25">
      <c r="A62" s="187" t="s">
        <v>67</v>
      </c>
      <c r="B62" s="327">
        <v>13058</v>
      </c>
      <c r="C62" s="327">
        <v>16827</v>
      </c>
      <c r="D62" s="139">
        <f t="shared" si="0"/>
        <v>-3769</v>
      </c>
      <c r="E62" s="139">
        <v>10385</v>
      </c>
      <c r="F62" s="139">
        <v>11011</v>
      </c>
      <c r="G62" s="139">
        <f t="shared" si="1"/>
        <v>-626</v>
      </c>
      <c r="H62" s="111"/>
    </row>
    <row r="63" spans="1:8" ht="14.1" customHeight="1" x14ac:dyDescent="0.25">
      <c r="A63" s="187" t="s">
        <v>68</v>
      </c>
      <c r="B63" s="327">
        <v>5643</v>
      </c>
      <c r="C63" s="327">
        <v>6773</v>
      </c>
      <c r="D63" s="139">
        <f t="shared" si="0"/>
        <v>-1130</v>
      </c>
      <c r="E63" s="139">
        <v>4746</v>
      </c>
      <c r="F63" s="139">
        <v>5064</v>
      </c>
      <c r="G63" s="139">
        <f t="shared" si="1"/>
        <v>-318</v>
      </c>
      <c r="H63" s="111"/>
    </row>
    <row r="64" spans="1:8" ht="14.1" customHeight="1" x14ac:dyDescent="0.25">
      <c r="A64" s="187" t="s">
        <v>69</v>
      </c>
      <c r="B64" s="327">
        <v>16110</v>
      </c>
      <c r="C64" s="327">
        <v>19572</v>
      </c>
      <c r="D64" s="139">
        <f t="shared" si="0"/>
        <v>-3462</v>
      </c>
      <c r="E64" s="139">
        <v>12338</v>
      </c>
      <c r="F64" s="139">
        <v>13592</v>
      </c>
      <c r="G64" s="139">
        <f t="shared" si="1"/>
        <v>-1254</v>
      </c>
      <c r="H64" s="111"/>
    </row>
    <row r="65" spans="1:8" ht="14.1" customHeight="1" x14ac:dyDescent="0.25">
      <c r="A65" s="187" t="s">
        <v>70</v>
      </c>
      <c r="B65" s="327">
        <v>10616</v>
      </c>
      <c r="C65" s="327">
        <v>12304</v>
      </c>
      <c r="D65" s="139">
        <f t="shared" si="0"/>
        <v>-1688</v>
      </c>
      <c r="E65" s="139">
        <v>8200</v>
      </c>
      <c r="F65" s="139">
        <v>8424</v>
      </c>
      <c r="G65" s="139">
        <f t="shared" si="1"/>
        <v>-224</v>
      </c>
      <c r="H65" s="111"/>
    </row>
    <row r="66" spans="1:8" ht="14.1" customHeight="1" x14ac:dyDescent="0.25">
      <c r="A66" s="187" t="s">
        <v>71</v>
      </c>
      <c r="B66" s="327">
        <v>5986</v>
      </c>
      <c r="C66" s="327">
        <v>7211</v>
      </c>
      <c r="D66" s="139">
        <f t="shared" si="0"/>
        <v>-1225</v>
      </c>
      <c r="E66" s="139">
        <v>4940</v>
      </c>
      <c r="F66" s="139">
        <v>5242</v>
      </c>
      <c r="G66" s="139">
        <f t="shared" si="1"/>
        <v>-302</v>
      </c>
      <c r="H66" s="111"/>
    </row>
    <row r="67" spans="1:8" ht="14.1" customHeight="1" x14ac:dyDescent="0.25">
      <c r="A67" s="187" t="s">
        <v>72</v>
      </c>
      <c r="B67" s="327">
        <v>16541</v>
      </c>
      <c r="C67" s="327">
        <v>20095</v>
      </c>
      <c r="D67" s="139">
        <f t="shared" si="0"/>
        <v>-3554</v>
      </c>
      <c r="E67" s="139">
        <v>12762</v>
      </c>
      <c r="F67" s="139">
        <v>13551</v>
      </c>
      <c r="G67" s="139">
        <f t="shared" si="1"/>
        <v>-789</v>
      </c>
      <c r="H67" s="111"/>
    </row>
    <row r="68" spans="1:8" ht="14.1" customHeight="1" x14ac:dyDescent="0.25">
      <c r="A68" s="188" t="s">
        <v>73</v>
      </c>
      <c r="B68" s="327">
        <v>11261</v>
      </c>
      <c r="C68" s="327">
        <v>13614</v>
      </c>
      <c r="D68" s="139">
        <f t="shared" si="0"/>
        <v>-2353</v>
      </c>
      <c r="E68" s="139">
        <v>9397</v>
      </c>
      <c r="F68" s="139">
        <v>9885</v>
      </c>
      <c r="G68" s="139">
        <f t="shared" si="1"/>
        <v>-488</v>
      </c>
      <c r="H68" s="111"/>
    </row>
    <row r="69" spans="1:8" ht="14.1" customHeight="1" x14ac:dyDescent="0.25">
      <c r="A69" s="187" t="s">
        <v>74</v>
      </c>
      <c r="B69" s="327">
        <v>5855</v>
      </c>
      <c r="C69" s="327">
        <v>7214</v>
      </c>
      <c r="D69" s="139">
        <f t="shared" si="0"/>
        <v>-1359</v>
      </c>
      <c r="E69" s="139">
        <v>4433</v>
      </c>
      <c r="F69" s="139">
        <v>4701</v>
      </c>
      <c r="G69" s="139">
        <f t="shared" si="1"/>
        <v>-268</v>
      </c>
      <c r="H69" s="111"/>
    </row>
    <row r="70" spans="1:8" ht="14.1" customHeight="1" x14ac:dyDescent="0.25">
      <c r="A70" s="191" t="s">
        <v>75</v>
      </c>
      <c r="B70" s="328">
        <v>68319</v>
      </c>
      <c r="C70" s="328">
        <v>84274</v>
      </c>
      <c r="D70" s="331">
        <f t="shared" ref="D70:D100" si="2">B70-C70</f>
        <v>-15955</v>
      </c>
      <c r="E70" s="138">
        <v>54764</v>
      </c>
      <c r="F70" s="138">
        <v>59579</v>
      </c>
      <c r="G70" s="331">
        <f t="shared" ref="G70:G100" si="3">E70-F70</f>
        <v>-4815</v>
      </c>
      <c r="H70" s="111"/>
    </row>
    <row r="71" spans="1:8" ht="14.1" customHeight="1" x14ac:dyDescent="0.25">
      <c r="A71" s="187" t="s">
        <v>76</v>
      </c>
      <c r="B71" s="327">
        <v>3951</v>
      </c>
      <c r="C71" s="327">
        <v>4752</v>
      </c>
      <c r="D71" s="139">
        <f t="shared" si="2"/>
        <v>-801</v>
      </c>
      <c r="E71" s="139">
        <v>3626</v>
      </c>
      <c r="F71" s="139">
        <v>3871</v>
      </c>
      <c r="G71" s="139">
        <f t="shared" si="3"/>
        <v>-245</v>
      </c>
      <c r="H71" s="111"/>
    </row>
    <row r="72" spans="1:8" ht="14.1" customHeight="1" x14ac:dyDescent="0.25">
      <c r="A72" s="187" t="s">
        <v>77</v>
      </c>
      <c r="B72" s="327">
        <v>24164</v>
      </c>
      <c r="C72" s="327">
        <v>29459</v>
      </c>
      <c r="D72" s="139">
        <f t="shared" si="2"/>
        <v>-5295</v>
      </c>
      <c r="E72" s="139">
        <v>18751</v>
      </c>
      <c r="F72" s="139">
        <v>20525</v>
      </c>
      <c r="G72" s="139">
        <f t="shared" si="3"/>
        <v>-1774</v>
      </c>
      <c r="H72" s="111"/>
    </row>
    <row r="73" spans="1:8" ht="14.1" customHeight="1" x14ac:dyDescent="0.25">
      <c r="A73" s="187" t="s">
        <v>78</v>
      </c>
      <c r="B73" s="327">
        <v>21602</v>
      </c>
      <c r="C73" s="327">
        <v>27342</v>
      </c>
      <c r="D73" s="139">
        <f t="shared" si="2"/>
        <v>-5740</v>
      </c>
      <c r="E73" s="139">
        <v>16334</v>
      </c>
      <c r="F73" s="139">
        <v>18843</v>
      </c>
      <c r="G73" s="139">
        <f t="shared" si="3"/>
        <v>-2509</v>
      </c>
      <c r="H73" s="111"/>
    </row>
    <row r="74" spans="1:8" ht="14.1" customHeight="1" x14ac:dyDescent="0.25">
      <c r="A74" s="187" t="s">
        <v>79</v>
      </c>
      <c r="B74" s="327">
        <v>9845</v>
      </c>
      <c r="C74" s="327">
        <v>12912</v>
      </c>
      <c r="D74" s="139">
        <f t="shared" si="2"/>
        <v>-3067</v>
      </c>
      <c r="E74" s="139">
        <v>7341</v>
      </c>
      <c r="F74" s="139">
        <v>8919</v>
      </c>
      <c r="G74" s="139">
        <f t="shared" si="3"/>
        <v>-1578</v>
      </c>
      <c r="H74" s="111"/>
    </row>
    <row r="75" spans="1:8" ht="14.1" customHeight="1" x14ac:dyDescent="0.25">
      <c r="A75" s="187" t="s">
        <v>80</v>
      </c>
      <c r="B75" s="327">
        <v>3067</v>
      </c>
      <c r="C75" s="327">
        <v>3829</v>
      </c>
      <c r="D75" s="139">
        <f t="shared" si="2"/>
        <v>-762</v>
      </c>
      <c r="E75" s="139">
        <v>2539</v>
      </c>
      <c r="F75" s="139">
        <v>2857</v>
      </c>
      <c r="G75" s="139">
        <f t="shared" si="3"/>
        <v>-318</v>
      </c>
      <c r="H75" s="111"/>
    </row>
    <row r="76" spans="1:8" ht="14.1" customHeight="1" x14ac:dyDescent="0.25">
      <c r="A76" s="190" t="s">
        <v>286</v>
      </c>
      <c r="B76" s="327">
        <v>8690</v>
      </c>
      <c r="C76" s="327">
        <v>10601</v>
      </c>
      <c r="D76" s="139">
        <f t="shared" si="2"/>
        <v>-1911</v>
      </c>
      <c r="E76" s="139">
        <v>6454</v>
      </c>
      <c r="F76" s="139">
        <v>7067</v>
      </c>
      <c r="G76" s="139">
        <f t="shared" si="3"/>
        <v>-613</v>
      </c>
      <c r="H76" s="111"/>
    </row>
    <row r="77" spans="1:8" ht="14.1" customHeight="1" x14ac:dyDescent="0.25">
      <c r="A77" s="187" t="s">
        <v>81</v>
      </c>
      <c r="B77" s="327">
        <v>18602</v>
      </c>
      <c r="C77" s="327">
        <v>22721</v>
      </c>
      <c r="D77" s="139">
        <f t="shared" si="2"/>
        <v>-4119</v>
      </c>
      <c r="E77" s="139">
        <v>16053</v>
      </c>
      <c r="F77" s="139">
        <v>16340</v>
      </c>
      <c r="G77" s="139">
        <f t="shared" si="3"/>
        <v>-287</v>
      </c>
      <c r="H77" s="111"/>
    </row>
    <row r="78" spans="1:8" ht="14.1" customHeight="1" x14ac:dyDescent="0.25">
      <c r="A78" s="186" t="s">
        <v>82</v>
      </c>
      <c r="B78" s="328">
        <v>93603</v>
      </c>
      <c r="C78" s="328">
        <v>114359</v>
      </c>
      <c r="D78" s="331">
        <f t="shared" si="2"/>
        <v>-20756</v>
      </c>
      <c r="E78" s="138">
        <v>72034</v>
      </c>
      <c r="F78" s="138">
        <v>78673</v>
      </c>
      <c r="G78" s="331">
        <f t="shared" si="3"/>
        <v>-6639</v>
      </c>
      <c r="H78" s="111"/>
    </row>
    <row r="79" spans="1:8" ht="14.1" customHeight="1" x14ac:dyDescent="0.25">
      <c r="A79" s="187" t="s">
        <v>83</v>
      </c>
      <c r="B79" s="327">
        <v>1292</v>
      </c>
      <c r="C79" s="327">
        <v>1540</v>
      </c>
      <c r="D79" s="139">
        <f t="shared" si="2"/>
        <v>-248</v>
      </c>
      <c r="E79" s="139">
        <v>1042</v>
      </c>
      <c r="F79" s="139">
        <v>1012</v>
      </c>
      <c r="G79" s="139">
        <f t="shared" si="3"/>
        <v>30</v>
      </c>
      <c r="H79" s="111"/>
    </row>
    <row r="80" spans="1:8" ht="14.1" customHeight="1" x14ac:dyDescent="0.25">
      <c r="A80" s="187" t="s">
        <v>85</v>
      </c>
      <c r="B80" s="327">
        <v>1629</v>
      </c>
      <c r="C80" s="327">
        <v>2180</v>
      </c>
      <c r="D80" s="139">
        <f t="shared" si="2"/>
        <v>-551</v>
      </c>
      <c r="E80" s="139">
        <v>608</v>
      </c>
      <c r="F80" s="139">
        <v>743</v>
      </c>
      <c r="G80" s="139">
        <f t="shared" si="3"/>
        <v>-135</v>
      </c>
      <c r="H80" s="111"/>
    </row>
    <row r="81" spans="1:8" ht="14.1" customHeight="1" x14ac:dyDescent="0.25">
      <c r="A81" s="187" t="s">
        <v>86</v>
      </c>
      <c r="B81" s="327">
        <v>2967</v>
      </c>
      <c r="C81" s="327">
        <v>3648</v>
      </c>
      <c r="D81" s="139">
        <f t="shared" si="2"/>
        <v>-681</v>
      </c>
      <c r="E81" s="139">
        <v>2504</v>
      </c>
      <c r="F81" s="139">
        <v>2382</v>
      </c>
      <c r="G81" s="139">
        <f t="shared" si="3"/>
        <v>122</v>
      </c>
      <c r="H81" s="111"/>
    </row>
    <row r="82" spans="1:8" ht="14.1" customHeight="1" x14ac:dyDescent="0.25">
      <c r="A82" s="187" t="s">
        <v>87</v>
      </c>
      <c r="B82" s="327">
        <v>11588</v>
      </c>
      <c r="C82" s="327">
        <v>13506</v>
      </c>
      <c r="D82" s="139">
        <f t="shared" si="2"/>
        <v>-1918</v>
      </c>
      <c r="E82" s="139">
        <v>10031</v>
      </c>
      <c r="F82" s="139">
        <v>10201</v>
      </c>
      <c r="G82" s="139">
        <f t="shared" si="3"/>
        <v>-170</v>
      </c>
      <c r="H82" s="111"/>
    </row>
    <row r="83" spans="1:8" ht="14.1" customHeight="1" x14ac:dyDescent="0.25">
      <c r="A83" s="187" t="s">
        <v>89</v>
      </c>
      <c r="B83" s="327">
        <v>16195</v>
      </c>
      <c r="C83" s="327">
        <v>20367</v>
      </c>
      <c r="D83" s="139">
        <f t="shared" si="2"/>
        <v>-4172</v>
      </c>
      <c r="E83" s="139">
        <v>12695</v>
      </c>
      <c r="F83" s="139">
        <v>14286</v>
      </c>
      <c r="G83" s="139">
        <f t="shared" si="3"/>
        <v>-1591</v>
      </c>
      <c r="H83" s="111"/>
    </row>
    <row r="84" spans="1:8" ht="14.1" customHeight="1" x14ac:dyDescent="0.25">
      <c r="A84" s="187" t="s">
        <v>90</v>
      </c>
      <c r="B84" s="327">
        <v>14059</v>
      </c>
      <c r="C84" s="327">
        <v>18081</v>
      </c>
      <c r="D84" s="139">
        <f t="shared" si="2"/>
        <v>-4022</v>
      </c>
      <c r="E84" s="139">
        <v>10669</v>
      </c>
      <c r="F84" s="139">
        <v>11946</v>
      </c>
      <c r="G84" s="139">
        <f t="shared" si="3"/>
        <v>-1277</v>
      </c>
      <c r="H84" s="111"/>
    </row>
    <row r="85" spans="1:8" ht="14.1" customHeight="1" x14ac:dyDescent="0.25">
      <c r="A85" s="187" t="s">
        <v>91</v>
      </c>
      <c r="B85" s="327">
        <v>13517</v>
      </c>
      <c r="C85" s="327">
        <v>16139</v>
      </c>
      <c r="D85" s="139">
        <f t="shared" si="2"/>
        <v>-2622</v>
      </c>
      <c r="E85" s="139">
        <v>10642</v>
      </c>
      <c r="F85" s="139">
        <v>11451</v>
      </c>
      <c r="G85" s="139">
        <f t="shared" si="3"/>
        <v>-809</v>
      </c>
      <c r="H85" s="111"/>
    </row>
    <row r="86" spans="1:8" ht="14.1" customHeight="1" x14ac:dyDescent="0.25">
      <c r="A86" s="187" t="s">
        <v>92</v>
      </c>
      <c r="B86" s="327">
        <v>15979</v>
      </c>
      <c r="C86" s="327">
        <v>19405</v>
      </c>
      <c r="D86" s="139">
        <f t="shared" si="2"/>
        <v>-3426</v>
      </c>
      <c r="E86" s="139">
        <v>12235</v>
      </c>
      <c r="F86" s="139">
        <v>13281</v>
      </c>
      <c r="G86" s="139">
        <f t="shared" si="3"/>
        <v>-1046</v>
      </c>
      <c r="H86" s="111"/>
    </row>
    <row r="87" spans="1:8" ht="14.1" customHeight="1" x14ac:dyDescent="0.25">
      <c r="A87" s="187" t="s">
        <v>93</v>
      </c>
      <c r="B87" s="327">
        <v>10388</v>
      </c>
      <c r="C87" s="327">
        <v>12492</v>
      </c>
      <c r="D87" s="139">
        <f t="shared" si="2"/>
        <v>-2104</v>
      </c>
      <c r="E87" s="139">
        <v>7600</v>
      </c>
      <c r="F87" s="139">
        <v>8540</v>
      </c>
      <c r="G87" s="139">
        <f t="shared" si="3"/>
        <v>-940</v>
      </c>
      <c r="H87" s="111"/>
    </row>
    <row r="88" spans="1:8" ht="14.1" customHeight="1" x14ac:dyDescent="0.25">
      <c r="A88" s="187" t="s">
        <v>94</v>
      </c>
      <c r="B88" s="327">
        <v>5989</v>
      </c>
      <c r="C88" s="327">
        <v>7001</v>
      </c>
      <c r="D88" s="139">
        <f t="shared" si="2"/>
        <v>-1012</v>
      </c>
      <c r="E88" s="139">
        <v>4008</v>
      </c>
      <c r="F88" s="139">
        <v>4831</v>
      </c>
      <c r="G88" s="139">
        <f t="shared" si="3"/>
        <v>-823</v>
      </c>
      <c r="H88" s="111"/>
    </row>
    <row r="89" spans="1:8" ht="14.1" customHeight="1" x14ac:dyDescent="0.25">
      <c r="A89" s="191" t="s">
        <v>95</v>
      </c>
      <c r="B89" s="328">
        <v>47240</v>
      </c>
      <c r="C89" s="328">
        <v>58156</v>
      </c>
      <c r="D89" s="331">
        <f t="shared" si="2"/>
        <v>-10916</v>
      </c>
      <c r="E89" s="138">
        <v>35617</v>
      </c>
      <c r="F89" s="138">
        <v>39976</v>
      </c>
      <c r="G89" s="331">
        <f t="shared" si="3"/>
        <v>-4359</v>
      </c>
      <c r="H89" s="111"/>
    </row>
    <row r="90" spans="1:8" ht="14.1" customHeight="1" x14ac:dyDescent="0.25">
      <c r="A90" s="187" t="s">
        <v>84</v>
      </c>
      <c r="B90" s="327">
        <v>4408</v>
      </c>
      <c r="C90" s="327">
        <v>6046</v>
      </c>
      <c r="D90" s="139">
        <f t="shared" si="2"/>
        <v>-1638</v>
      </c>
      <c r="E90" s="139">
        <v>3531</v>
      </c>
      <c r="F90" s="139">
        <v>3746</v>
      </c>
      <c r="G90" s="139">
        <f t="shared" si="3"/>
        <v>-215</v>
      </c>
      <c r="H90" s="111"/>
    </row>
    <row r="91" spans="1:8" ht="14.1" customHeight="1" x14ac:dyDescent="0.25">
      <c r="A91" s="187" t="s">
        <v>96</v>
      </c>
      <c r="B91" s="327">
        <v>4448</v>
      </c>
      <c r="C91" s="327">
        <v>6468</v>
      </c>
      <c r="D91" s="139">
        <f t="shared" si="2"/>
        <v>-2020</v>
      </c>
      <c r="E91" s="139">
        <v>3246</v>
      </c>
      <c r="F91" s="139">
        <v>4161</v>
      </c>
      <c r="G91" s="139">
        <f t="shared" si="3"/>
        <v>-915</v>
      </c>
      <c r="H91" s="111"/>
    </row>
    <row r="92" spans="1:8" ht="14.1" customHeight="1" x14ac:dyDescent="0.25">
      <c r="A92" s="187" t="s">
        <v>88</v>
      </c>
      <c r="B92" s="327">
        <v>5479</v>
      </c>
      <c r="C92" s="327">
        <v>7356</v>
      </c>
      <c r="D92" s="139">
        <f t="shared" si="2"/>
        <v>-1877</v>
      </c>
      <c r="E92" s="139">
        <v>4829</v>
      </c>
      <c r="F92" s="139">
        <v>5059</v>
      </c>
      <c r="G92" s="139">
        <f t="shared" si="3"/>
        <v>-230</v>
      </c>
      <c r="H92" s="111"/>
    </row>
    <row r="93" spans="1:8" ht="14.1" customHeight="1" x14ac:dyDescent="0.25">
      <c r="A93" s="187" t="s">
        <v>97</v>
      </c>
      <c r="B93" s="327">
        <v>2190</v>
      </c>
      <c r="C93" s="327">
        <v>2556</v>
      </c>
      <c r="D93" s="139">
        <f t="shared" si="2"/>
        <v>-366</v>
      </c>
      <c r="E93" s="139">
        <v>1482</v>
      </c>
      <c r="F93" s="139">
        <v>1861</v>
      </c>
      <c r="G93" s="139">
        <f t="shared" si="3"/>
        <v>-379</v>
      </c>
      <c r="H93" s="111"/>
    </row>
    <row r="94" spans="1:8" ht="14.1" customHeight="1" x14ac:dyDescent="0.25">
      <c r="A94" s="187" t="s">
        <v>98</v>
      </c>
      <c r="B94" s="327">
        <v>12030</v>
      </c>
      <c r="C94" s="327">
        <v>14387</v>
      </c>
      <c r="D94" s="139">
        <f t="shared" si="2"/>
        <v>-2357</v>
      </c>
      <c r="E94" s="139">
        <v>8517</v>
      </c>
      <c r="F94" s="139">
        <v>9459</v>
      </c>
      <c r="G94" s="139">
        <f t="shared" si="3"/>
        <v>-942</v>
      </c>
      <c r="H94" s="111"/>
    </row>
    <row r="95" spans="1:8" ht="14.1" customHeight="1" x14ac:dyDescent="0.25">
      <c r="A95" s="187" t="s">
        <v>99</v>
      </c>
      <c r="B95" s="327">
        <v>8189</v>
      </c>
      <c r="C95" s="327">
        <v>9766</v>
      </c>
      <c r="D95" s="139">
        <f t="shared" si="2"/>
        <v>-1577</v>
      </c>
      <c r="E95" s="139">
        <v>6244</v>
      </c>
      <c r="F95" s="139">
        <v>6885</v>
      </c>
      <c r="G95" s="139">
        <f t="shared" si="3"/>
        <v>-641</v>
      </c>
      <c r="H95" s="111"/>
    </row>
    <row r="96" spans="1:8" ht="14.1" customHeight="1" x14ac:dyDescent="0.25">
      <c r="A96" s="187" t="s">
        <v>100</v>
      </c>
      <c r="B96" s="327">
        <v>5035</v>
      </c>
      <c r="C96" s="327">
        <v>5623</v>
      </c>
      <c r="D96" s="139">
        <f t="shared" si="2"/>
        <v>-588</v>
      </c>
      <c r="E96" s="139">
        <v>3706</v>
      </c>
      <c r="F96" s="139">
        <v>4179</v>
      </c>
      <c r="G96" s="139">
        <f t="shared" si="3"/>
        <v>-473</v>
      </c>
      <c r="H96" s="111"/>
    </row>
    <row r="97" spans="1:8" ht="14.1" customHeight="1" x14ac:dyDescent="0.25">
      <c r="A97" s="187" t="s">
        <v>101</v>
      </c>
      <c r="B97" s="327">
        <v>813</v>
      </c>
      <c r="C97" s="327">
        <v>984</v>
      </c>
      <c r="D97" s="139">
        <f t="shared" si="2"/>
        <v>-171</v>
      </c>
      <c r="E97" s="139">
        <v>707</v>
      </c>
      <c r="F97" s="139">
        <v>758</v>
      </c>
      <c r="G97" s="139">
        <f t="shared" si="3"/>
        <v>-51</v>
      </c>
      <c r="H97" s="111"/>
    </row>
    <row r="98" spans="1:8" ht="14.1" customHeight="1" x14ac:dyDescent="0.25">
      <c r="A98" s="187" t="s">
        <v>102</v>
      </c>
      <c r="B98" s="327">
        <v>3393</v>
      </c>
      <c r="C98" s="327">
        <v>3607</v>
      </c>
      <c r="D98" s="139">
        <f t="shared" si="2"/>
        <v>-214</v>
      </c>
      <c r="E98" s="139">
        <v>2465</v>
      </c>
      <c r="F98" s="139">
        <v>2832</v>
      </c>
      <c r="G98" s="139">
        <f t="shared" si="3"/>
        <v>-367</v>
      </c>
      <c r="H98" s="111"/>
    </row>
    <row r="99" spans="1:8" ht="14.1" customHeight="1" x14ac:dyDescent="0.25">
      <c r="A99" s="187" t="s">
        <v>103</v>
      </c>
      <c r="B99" s="327">
        <v>973</v>
      </c>
      <c r="C99" s="327">
        <v>1003</v>
      </c>
      <c r="D99" s="139">
        <f t="shared" si="2"/>
        <v>-30</v>
      </c>
      <c r="E99" s="139">
        <v>663</v>
      </c>
      <c r="F99" s="139">
        <v>789</v>
      </c>
      <c r="G99" s="139">
        <f t="shared" si="3"/>
        <v>-126</v>
      </c>
      <c r="H99" s="111"/>
    </row>
    <row r="100" spans="1:8" ht="14.1" customHeight="1" x14ac:dyDescent="0.25">
      <c r="A100" s="252" t="s">
        <v>104</v>
      </c>
      <c r="B100" s="330">
        <v>282</v>
      </c>
      <c r="C100" s="330">
        <v>360</v>
      </c>
      <c r="D100" s="281">
        <f t="shared" si="2"/>
        <v>-78</v>
      </c>
      <c r="E100" s="281">
        <v>227</v>
      </c>
      <c r="F100" s="281">
        <v>247</v>
      </c>
      <c r="G100" s="281">
        <f t="shared" si="3"/>
        <v>-20</v>
      </c>
    </row>
    <row r="103" spans="1:8" x14ac:dyDescent="0.25">
      <c r="D103" s="125"/>
      <c r="F103" s="112"/>
    </row>
    <row r="104" spans="1:8" x14ac:dyDescent="0.25">
      <c r="F104" s="112"/>
    </row>
    <row r="105" spans="1:8" x14ac:dyDescent="0.25">
      <c r="F105" s="112"/>
    </row>
    <row r="106" spans="1:8" x14ac:dyDescent="0.25">
      <c r="F106" s="112"/>
    </row>
    <row r="107" spans="1:8" x14ac:dyDescent="0.25">
      <c r="F107" s="112"/>
    </row>
    <row r="108" spans="1:8" x14ac:dyDescent="0.25">
      <c r="F108" s="112"/>
    </row>
    <row r="109" spans="1:8" x14ac:dyDescent="0.25">
      <c r="F109" s="112"/>
    </row>
    <row r="110" spans="1:8" x14ac:dyDescent="0.25">
      <c r="F110" s="112"/>
    </row>
    <row r="111" spans="1:8" x14ac:dyDescent="0.25">
      <c r="F111" s="112"/>
    </row>
    <row r="112" spans="1:8" x14ac:dyDescent="0.25">
      <c r="F112" s="112"/>
    </row>
    <row r="113" spans="6:6" x14ac:dyDescent="0.25">
      <c r="F113" s="112"/>
    </row>
    <row r="114" spans="6:6" x14ac:dyDescent="0.25">
      <c r="F114" s="112"/>
    </row>
    <row r="115" spans="6:6" x14ac:dyDescent="0.25">
      <c r="F115" s="112"/>
    </row>
    <row r="116" spans="6:6" x14ac:dyDescent="0.25">
      <c r="F116" s="112"/>
    </row>
    <row r="117" spans="6:6" x14ac:dyDescent="0.25">
      <c r="F117" s="112"/>
    </row>
    <row r="118" spans="6:6" x14ac:dyDescent="0.25">
      <c r="F118" s="112"/>
    </row>
    <row r="119" spans="6:6" x14ac:dyDescent="0.25">
      <c r="F119" s="112"/>
    </row>
    <row r="120" spans="6:6" x14ac:dyDescent="0.25">
      <c r="F120" s="112"/>
    </row>
    <row r="121" spans="6:6" x14ac:dyDescent="0.25">
      <c r="F121" s="112"/>
    </row>
    <row r="122" spans="6:6" x14ac:dyDescent="0.25">
      <c r="F122" s="112"/>
    </row>
  </sheetData>
  <mergeCells count="6">
    <mergeCell ref="A1:G1"/>
    <mergeCell ref="A3:A4"/>
    <mergeCell ref="B3:C3"/>
    <mergeCell ref="D3:D4"/>
    <mergeCell ref="E3:F3"/>
    <mergeCell ref="G3:G4"/>
  </mergeCells>
  <printOptions horizontalCentered="1"/>
  <pageMargins left="0.70866141732283472" right="0.70866141732283472" top="0.70866141732283472" bottom="0.19685039370078741" header="0.31496062992125984" footer="0.31496062992125984"/>
  <pageSetup paperSize="9" firstPageNumber="51" orientation="landscape" useFirstPageNumber="1" r:id="rId1"/>
  <headerFooter>
    <oddHeader>&amp;C&amp;"Arial,обычный"&amp;10&amp;P</oddHeader>
  </headerFooter>
  <rowBreaks count="2" manualBreakCount="2">
    <brk id="37" max="16383" man="1"/>
    <brk id="6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109"/>
  <sheetViews>
    <sheetView zoomScaleNormal="100" workbookViewId="0">
      <selection sqref="A1:G1"/>
    </sheetView>
  </sheetViews>
  <sheetFormatPr defaultRowHeight="15" x14ac:dyDescent="0.25"/>
  <cols>
    <col min="1" max="1" width="44.28515625" customWidth="1"/>
    <col min="2" max="7" width="13.42578125" customWidth="1"/>
  </cols>
  <sheetData>
    <row r="1" spans="1:8" x14ac:dyDescent="0.25">
      <c r="A1" s="584" t="s">
        <v>284</v>
      </c>
      <c r="B1" s="547"/>
      <c r="C1" s="547"/>
      <c r="D1" s="547"/>
      <c r="E1" s="547"/>
      <c r="F1" s="547"/>
      <c r="G1" s="547"/>
    </row>
    <row r="2" spans="1:8" ht="12.95" customHeight="1" x14ac:dyDescent="0.25">
      <c r="A2" s="110"/>
      <c r="B2" s="110"/>
      <c r="C2" s="110"/>
      <c r="D2" s="110"/>
      <c r="E2" s="110"/>
      <c r="F2" s="110"/>
      <c r="G2" s="110"/>
    </row>
    <row r="3" spans="1:8" ht="14.1" customHeight="1" x14ac:dyDescent="0.25">
      <c r="A3" s="585"/>
      <c r="B3" s="590" t="s">
        <v>281</v>
      </c>
      <c r="C3" s="591"/>
      <c r="D3" s="591" t="s">
        <v>282</v>
      </c>
      <c r="E3" s="591"/>
      <c r="F3" s="592" t="s">
        <v>283</v>
      </c>
      <c r="G3" s="593"/>
    </row>
    <row r="4" spans="1:8" ht="12" customHeight="1" x14ac:dyDescent="0.25">
      <c r="A4" s="585"/>
      <c r="B4" s="590"/>
      <c r="C4" s="591"/>
      <c r="D4" s="591"/>
      <c r="E4" s="591"/>
      <c r="F4" s="594"/>
      <c r="G4" s="595"/>
    </row>
    <row r="5" spans="1:8" x14ac:dyDescent="0.25">
      <c r="A5" s="585"/>
      <c r="B5" s="244" t="s">
        <v>352</v>
      </c>
      <c r="C5" s="244" t="s">
        <v>332</v>
      </c>
      <c r="D5" s="244" t="s">
        <v>352</v>
      </c>
      <c r="E5" s="244" t="s">
        <v>332</v>
      </c>
      <c r="F5" s="244" t="s">
        <v>352</v>
      </c>
      <c r="G5" s="244" t="s">
        <v>332</v>
      </c>
      <c r="H5" s="35"/>
    </row>
    <row r="6" spans="1:8" ht="14.1" customHeight="1" x14ac:dyDescent="0.25">
      <c r="A6" s="215" t="s">
        <v>13</v>
      </c>
      <c r="B6" s="118">
        <v>5.3</v>
      </c>
      <c r="C6" s="118">
        <v>6.5</v>
      </c>
      <c r="D6" s="118">
        <v>3.9</v>
      </c>
      <c r="E6" s="118">
        <v>4.2</v>
      </c>
      <c r="F6" s="113">
        <f>ROUND(ТАБ_20!E5/ТАБ_20!B5*1000,0)</f>
        <v>733</v>
      </c>
      <c r="G6" s="113">
        <v>653</v>
      </c>
    </row>
    <row r="7" spans="1:8" ht="14.1" customHeight="1" x14ac:dyDescent="0.25">
      <c r="A7" s="186" t="s">
        <v>14</v>
      </c>
      <c r="B7" s="118">
        <v>5.2</v>
      </c>
      <c r="C7" s="118">
        <v>6.6</v>
      </c>
      <c r="D7" s="118">
        <v>3.8</v>
      </c>
      <c r="E7" s="118">
        <v>4.3</v>
      </c>
      <c r="F7" s="113">
        <f>ROUND(ТАБ_20!E6/ТАБ_20!B6*1000,0)</f>
        <v>719</v>
      </c>
      <c r="G7" s="113">
        <v>649</v>
      </c>
    </row>
    <row r="8" spans="1:8" ht="14.1" customHeight="1" x14ac:dyDescent="0.25">
      <c r="A8" s="187" t="s">
        <v>15</v>
      </c>
      <c r="B8" s="119">
        <v>4.8</v>
      </c>
      <c r="C8" s="119">
        <v>6.7</v>
      </c>
      <c r="D8" s="119">
        <v>4.0999999999999996</v>
      </c>
      <c r="E8" s="119">
        <v>4.2</v>
      </c>
      <c r="F8" s="114">
        <f>ROUND(ТАБ_20!E7/ТАБ_20!B7*1000,0)</f>
        <v>849</v>
      </c>
      <c r="G8" s="114">
        <v>631</v>
      </c>
    </row>
    <row r="9" spans="1:8" ht="14.1" customHeight="1" x14ac:dyDescent="0.25">
      <c r="A9" s="187" t="s">
        <v>16</v>
      </c>
      <c r="B9" s="119">
        <v>4.8</v>
      </c>
      <c r="C9" s="119">
        <v>6.5</v>
      </c>
      <c r="D9" s="119">
        <v>4.4000000000000004</v>
      </c>
      <c r="E9" s="119">
        <v>4.5</v>
      </c>
      <c r="F9" s="114">
        <f>ROUND(ТАБ_20!E8/ТАБ_20!B8*1000,0)</f>
        <v>913</v>
      </c>
      <c r="G9" s="114">
        <v>697</v>
      </c>
    </row>
    <row r="10" spans="1:8" ht="14.1" customHeight="1" x14ac:dyDescent="0.25">
      <c r="A10" s="187" t="s">
        <v>17</v>
      </c>
      <c r="B10" s="119">
        <v>5</v>
      </c>
      <c r="C10" s="119">
        <v>6</v>
      </c>
      <c r="D10" s="119">
        <v>3.5</v>
      </c>
      <c r="E10" s="119">
        <v>4</v>
      </c>
      <c r="F10" s="114">
        <f>ROUND(ТАБ_20!E9/ТАБ_20!B9*1000,0)</f>
        <v>708</v>
      </c>
      <c r="G10" s="114">
        <v>674</v>
      </c>
    </row>
    <row r="11" spans="1:8" ht="14.1" customHeight="1" x14ac:dyDescent="0.25">
      <c r="A11" s="187" t="s">
        <v>18</v>
      </c>
      <c r="B11" s="119">
        <v>5.0999999999999996</v>
      </c>
      <c r="C11" s="119">
        <v>6.9</v>
      </c>
      <c r="D11" s="119">
        <v>4.0999999999999996</v>
      </c>
      <c r="E11" s="119">
        <v>4.4000000000000004</v>
      </c>
      <c r="F11" s="114">
        <f>ROUND(ТАБ_20!E10/ТАБ_20!B10*1000,0)</f>
        <v>798</v>
      </c>
      <c r="G11" s="114">
        <v>632</v>
      </c>
    </row>
    <row r="12" spans="1:8" ht="14.1" customHeight="1" x14ac:dyDescent="0.25">
      <c r="A12" s="187" t="s">
        <v>19</v>
      </c>
      <c r="B12" s="119">
        <v>4.8</v>
      </c>
      <c r="C12" s="119">
        <v>5.7</v>
      </c>
      <c r="D12" s="119">
        <v>4</v>
      </c>
      <c r="E12" s="119">
        <v>4.0999999999999996</v>
      </c>
      <c r="F12" s="114">
        <f>ROUND(ТАБ_20!E11/ТАБ_20!B11*1000,0)</f>
        <v>839</v>
      </c>
      <c r="G12" s="114">
        <v>717</v>
      </c>
    </row>
    <row r="13" spans="1:8" ht="14.1" customHeight="1" x14ac:dyDescent="0.25">
      <c r="A13" s="187" t="s">
        <v>20</v>
      </c>
      <c r="B13" s="119">
        <v>5.5</v>
      </c>
      <c r="C13" s="119">
        <v>7.1</v>
      </c>
      <c r="D13" s="119">
        <v>4.3</v>
      </c>
      <c r="E13" s="119">
        <v>4.9000000000000004</v>
      </c>
      <c r="F13" s="114">
        <f>ROUND(ТАБ_20!E12/ТАБ_20!B12*1000,0)</f>
        <v>794</v>
      </c>
      <c r="G13" s="114">
        <v>687</v>
      </c>
    </row>
    <row r="14" spans="1:8" ht="14.1" customHeight="1" x14ac:dyDescent="0.25">
      <c r="A14" s="188" t="s">
        <v>21</v>
      </c>
      <c r="B14" s="119">
        <v>4.7</v>
      </c>
      <c r="C14" s="119">
        <v>5.7</v>
      </c>
      <c r="D14" s="119">
        <v>4</v>
      </c>
      <c r="E14" s="119">
        <v>4.4000000000000004</v>
      </c>
      <c r="F14" s="114">
        <f>ROUND(ТАБ_20!E13/ТАБ_20!B13*1000,0)</f>
        <v>854</v>
      </c>
      <c r="G14" s="114">
        <v>781</v>
      </c>
    </row>
    <row r="15" spans="1:8" ht="14.1" customHeight="1" x14ac:dyDescent="0.25">
      <c r="A15" s="187" t="s">
        <v>22</v>
      </c>
      <c r="B15" s="119">
        <v>4.8</v>
      </c>
      <c r="C15" s="119">
        <v>6.5</v>
      </c>
      <c r="D15" s="119">
        <v>4.0999999999999996</v>
      </c>
      <c r="E15" s="119">
        <v>4.4000000000000004</v>
      </c>
      <c r="F15" s="114">
        <f>ROUND(ТАБ_20!E14/ТАБ_20!B14*1000,0)</f>
        <v>853</v>
      </c>
      <c r="G15" s="114">
        <v>679</v>
      </c>
    </row>
    <row r="16" spans="1:8" ht="14.1" customHeight="1" x14ac:dyDescent="0.25">
      <c r="A16" s="187" t="s">
        <v>23</v>
      </c>
      <c r="B16" s="119">
        <v>5</v>
      </c>
      <c r="C16" s="119">
        <v>6.2</v>
      </c>
      <c r="D16" s="119">
        <v>4.3</v>
      </c>
      <c r="E16" s="119">
        <v>4.3</v>
      </c>
      <c r="F16" s="114">
        <f>ROUND(ТАБ_20!E15/ТАБ_20!B15*1000,0)</f>
        <v>848</v>
      </c>
      <c r="G16" s="114">
        <v>696</v>
      </c>
    </row>
    <row r="17" spans="1:7" ht="14.1" customHeight="1" x14ac:dyDescent="0.25">
      <c r="A17" s="187" t="s">
        <v>24</v>
      </c>
      <c r="B17" s="119">
        <v>5.9</v>
      </c>
      <c r="C17" s="119">
        <v>7.4</v>
      </c>
      <c r="D17" s="119">
        <v>4.0999999999999996</v>
      </c>
      <c r="E17" s="119">
        <v>4.9000000000000004</v>
      </c>
      <c r="F17" s="114">
        <f>ROUND(ТАБ_20!E16/ТАБ_20!B16*1000,0)</f>
        <v>696</v>
      </c>
      <c r="G17" s="114">
        <v>667</v>
      </c>
    </row>
    <row r="18" spans="1:7" ht="14.1" customHeight="1" x14ac:dyDescent="0.25">
      <c r="A18" s="187" t="s">
        <v>25</v>
      </c>
      <c r="B18" s="119">
        <v>4.5999999999999996</v>
      </c>
      <c r="C18" s="119">
        <v>6.4</v>
      </c>
      <c r="D18" s="119">
        <v>3.8</v>
      </c>
      <c r="E18" s="119">
        <v>4.5</v>
      </c>
      <c r="F18" s="114">
        <f>ROUND(ТАБ_20!E17/ТАБ_20!B17*1000,0)</f>
        <v>842</v>
      </c>
      <c r="G18" s="114">
        <v>699</v>
      </c>
    </row>
    <row r="19" spans="1:7" ht="14.1" customHeight="1" x14ac:dyDescent="0.25">
      <c r="A19" s="188" t="s">
        <v>26</v>
      </c>
      <c r="B19" s="119">
        <v>4.5999999999999996</v>
      </c>
      <c r="C19" s="119">
        <v>6</v>
      </c>
      <c r="D19" s="119">
        <v>4</v>
      </c>
      <c r="E19" s="119">
        <v>4.5</v>
      </c>
      <c r="F19" s="114">
        <f>ROUND(ТАБ_20!E18/ТАБ_20!B18*1000,0)</f>
        <v>858</v>
      </c>
      <c r="G19" s="114">
        <v>752</v>
      </c>
    </row>
    <row r="20" spans="1:7" ht="14.1" customHeight="1" x14ac:dyDescent="0.25">
      <c r="A20" s="187" t="s">
        <v>27</v>
      </c>
      <c r="B20" s="119">
        <v>4.9000000000000004</v>
      </c>
      <c r="C20" s="119">
        <v>6.1</v>
      </c>
      <c r="D20" s="119">
        <v>4.3</v>
      </c>
      <c r="E20" s="119">
        <v>4.5999999999999996</v>
      </c>
      <c r="F20" s="114">
        <f>ROUND(ТАБ_20!E19/ТАБ_20!B19*1000,0)</f>
        <v>880</v>
      </c>
      <c r="G20" s="114">
        <v>763</v>
      </c>
    </row>
    <row r="21" spans="1:7" ht="14.1" customHeight="1" x14ac:dyDescent="0.25">
      <c r="A21" s="187" t="s">
        <v>28</v>
      </c>
      <c r="B21" s="119">
        <v>4.7</v>
      </c>
      <c r="C21" s="119">
        <v>5.7</v>
      </c>
      <c r="D21" s="119">
        <v>3.6</v>
      </c>
      <c r="E21" s="119">
        <v>4</v>
      </c>
      <c r="F21" s="114">
        <f>ROUND(ТАБ_20!E20/ТАБ_20!B20*1000,0)</f>
        <v>763</v>
      </c>
      <c r="G21" s="114">
        <v>697</v>
      </c>
    </row>
    <row r="22" spans="1:7" ht="14.1" customHeight="1" x14ac:dyDescent="0.25">
      <c r="A22" s="187" t="s">
        <v>29</v>
      </c>
      <c r="B22" s="119">
        <v>5.0999999999999996</v>
      </c>
      <c r="C22" s="119">
        <v>6</v>
      </c>
      <c r="D22" s="119">
        <v>4.0999999999999996</v>
      </c>
      <c r="E22" s="119">
        <v>4.4000000000000004</v>
      </c>
      <c r="F22" s="114">
        <f>ROUND(ТАБ_20!E21/ТАБ_20!B21*1000,0)</f>
        <v>798</v>
      </c>
      <c r="G22" s="114">
        <v>733</v>
      </c>
    </row>
    <row r="23" spans="1:7" ht="14.1" customHeight="1" x14ac:dyDescent="0.25">
      <c r="A23" s="187" t="s">
        <v>30</v>
      </c>
      <c r="B23" s="119">
        <v>4.8</v>
      </c>
      <c r="C23" s="119">
        <v>6.1</v>
      </c>
      <c r="D23" s="119">
        <v>3.8</v>
      </c>
      <c r="E23" s="119">
        <v>4.2</v>
      </c>
      <c r="F23" s="114">
        <f>ROUND(ТАБ_20!E22/ТАБ_20!B22*1000,0)</f>
        <v>804</v>
      </c>
      <c r="G23" s="114">
        <v>677</v>
      </c>
    </row>
    <row r="24" spans="1:7" ht="14.1" customHeight="1" x14ac:dyDescent="0.25">
      <c r="A24" s="187" t="s">
        <v>31</v>
      </c>
      <c r="B24" s="119">
        <v>5.2</v>
      </c>
      <c r="C24" s="119">
        <v>6.4</v>
      </c>
      <c r="D24" s="119">
        <v>3.7</v>
      </c>
      <c r="E24" s="119">
        <v>4.3</v>
      </c>
      <c r="F24" s="114">
        <f>ROUND(ТАБ_20!E23/ТАБ_20!B23*1000,0)</f>
        <v>713</v>
      </c>
      <c r="G24" s="114">
        <v>672</v>
      </c>
    </row>
    <row r="25" spans="1:7" ht="14.1" customHeight="1" x14ac:dyDescent="0.25">
      <c r="A25" s="187" t="s">
        <v>32</v>
      </c>
      <c r="B25" s="119">
        <v>5.3</v>
      </c>
      <c r="C25" s="119">
        <v>6.6</v>
      </c>
      <c r="D25" s="119">
        <v>3.2</v>
      </c>
      <c r="E25" s="119">
        <v>3.8</v>
      </c>
      <c r="F25" s="114">
        <f>ROUND(ТАБ_20!E24/ТАБ_20!B24*1000,0)</f>
        <v>600</v>
      </c>
      <c r="G25" s="114">
        <v>579</v>
      </c>
    </row>
    <row r="26" spans="1:7" ht="14.1" customHeight="1" x14ac:dyDescent="0.25">
      <c r="A26" s="189" t="s">
        <v>33</v>
      </c>
      <c r="B26" s="118">
        <v>5.9</v>
      </c>
      <c r="C26" s="118">
        <v>7.1</v>
      </c>
      <c r="D26" s="118">
        <v>4.0999999999999996</v>
      </c>
      <c r="E26" s="118">
        <v>4.7</v>
      </c>
      <c r="F26" s="113">
        <f>ROUND(ТАБ_20!E25/ТАБ_20!B25*1000,0)</f>
        <v>699</v>
      </c>
      <c r="G26" s="113">
        <v>663</v>
      </c>
    </row>
    <row r="27" spans="1:7" ht="14.1" customHeight="1" x14ac:dyDescent="0.25">
      <c r="A27" s="187" t="s">
        <v>34</v>
      </c>
      <c r="B27" s="119">
        <v>5.3</v>
      </c>
      <c r="C27" s="119">
        <v>6.4</v>
      </c>
      <c r="D27" s="119">
        <v>3.9</v>
      </c>
      <c r="E27" s="119">
        <v>4.5999999999999996</v>
      </c>
      <c r="F27" s="114">
        <f>ROUND(ТАБ_20!E26/ТАБ_20!B26*1000,0)</f>
        <v>735</v>
      </c>
      <c r="G27" s="114">
        <v>721</v>
      </c>
    </row>
    <row r="28" spans="1:7" ht="14.1" customHeight="1" x14ac:dyDescent="0.25">
      <c r="A28" s="187" t="s">
        <v>35</v>
      </c>
      <c r="B28" s="119">
        <v>4.5999999999999996</v>
      </c>
      <c r="C28" s="119">
        <v>5.8</v>
      </c>
      <c r="D28" s="119">
        <v>4.2</v>
      </c>
      <c r="E28" s="119">
        <v>4.7</v>
      </c>
      <c r="F28" s="114">
        <f>ROUND(ТАБ_20!E27/ТАБ_20!B27*1000,0)</f>
        <v>898</v>
      </c>
      <c r="G28" s="114">
        <v>803</v>
      </c>
    </row>
    <row r="29" spans="1:7" ht="14.1" customHeight="1" x14ac:dyDescent="0.25">
      <c r="A29" s="187" t="s">
        <v>36</v>
      </c>
      <c r="B29" s="119">
        <v>4.5999999999999996</v>
      </c>
      <c r="C29" s="119">
        <v>6.1</v>
      </c>
      <c r="D29" s="119">
        <v>4</v>
      </c>
      <c r="E29" s="119">
        <v>4.3</v>
      </c>
      <c r="F29" s="114">
        <f>ROUND(ТАБ_20!E28/ТАБ_20!B28*1000,0)</f>
        <v>865</v>
      </c>
      <c r="G29" s="114">
        <v>705</v>
      </c>
    </row>
    <row r="30" spans="1:7" ht="14.1" customHeight="1" x14ac:dyDescent="0.25">
      <c r="A30" s="187" t="s">
        <v>37</v>
      </c>
      <c r="B30" s="119">
        <v>3.6</v>
      </c>
      <c r="C30" s="119">
        <v>5.2</v>
      </c>
      <c r="D30" s="119">
        <v>3.6</v>
      </c>
      <c r="E30" s="119">
        <v>4</v>
      </c>
      <c r="F30" s="114">
        <f>ROUND(ТАБ_20!E29/ТАБ_20!B29*1000,0)</f>
        <v>994</v>
      </c>
      <c r="G30" s="114">
        <v>775</v>
      </c>
    </row>
    <row r="31" spans="1:7" ht="14.1" customHeight="1" x14ac:dyDescent="0.25">
      <c r="A31" s="190" t="s">
        <v>285</v>
      </c>
      <c r="B31" s="119">
        <v>4.7</v>
      </c>
      <c r="C31" s="119">
        <v>6.1</v>
      </c>
      <c r="D31" s="119">
        <v>4</v>
      </c>
      <c r="E31" s="119">
        <v>4.3</v>
      </c>
      <c r="F31" s="114">
        <f>ROUND(ТАБ_20!E30/ТАБ_20!B30*1000,0)</f>
        <v>861</v>
      </c>
      <c r="G31" s="114">
        <v>702</v>
      </c>
    </row>
    <row r="32" spans="1:7" ht="14.1" customHeight="1" x14ac:dyDescent="0.25">
      <c r="A32" s="187" t="s">
        <v>38</v>
      </c>
      <c r="B32" s="119">
        <v>4.8</v>
      </c>
      <c r="C32" s="119">
        <v>5.9</v>
      </c>
      <c r="D32" s="119">
        <v>3.7</v>
      </c>
      <c r="E32" s="119">
        <v>4</v>
      </c>
      <c r="F32" s="114">
        <f>ROUND(ТАБ_20!E31/ТАБ_20!B31*1000,0)</f>
        <v>773</v>
      </c>
      <c r="G32" s="114">
        <v>677</v>
      </c>
    </row>
    <row r="33" spans="1:8" ht="14.1" customHeight="1" x14ac:dyDescent="0.25">
      <c r="A33" s="187" t="s">
        <v>39</v>
      </c>
      <c r="B33" s="119">
        <v>6.3</v>
      </c>
      <c r="C33" s="119">
        <v>7.4</v>
      </c>
      <c r="D33" s="119">
        <v>5</v>
      </c>
      <c r="E33" s="119">
        <v>5.5</v>
      </c>
      <c r="F33" s="114">
        <f>ROUND(ТАБ_20!E32/ТАБ_20!B32*1000,0)</f>
        <v>782</v>
      </c>
      <c r="G33" s="114">
        <v>741</v>
      </c>
    </row>
    <row r="34" spans="1:8" ht="14.1" customHeight="1" x14ac:dyDescent="0.25">
      <c r="A34" s="187" t="s">
        <v>40</v>
      </c>
      <c r="B34" s="119">
        <v>3.5</v>
      </c>
      <c r="C34" s="119">
        <v>4.2</v>
      </c>
      <c r="D34" s="119">
        <v>3.4</v>
      </c>
      <c r="E34" s="119">
        <v>4.0999999999999996</v>
      </c>
      <c r="F34" s="114">
        <f>ROUND(ТАБ_20!E33/ТАБ_20!B33*1000,0)</f>
        <v>968</v>
      </c>
      <c r="G34" s="114">
        <v>980</v>
      </c>
    </row>
    <row r="35" spans="1:8" ht="14.1" customHeight="1" x14ac:dyDescent="0.25">
      <c r="A35" s="187" t="s">
        <v>41</v>
      </c>
      <c r="B35" s="119">
        <v>5.8</v>
      </c>
      <c r="C35" s="119">
        <v>6.8</v>
      </c>
      <c r="D35" s="119">
        <v>4.5999999999999996</v>
      </c>
      <c r="E35" s="119">
        <v>5.4</v>
      </c>
      <c r="F35" s="114">
        <f>ROUND(ТАБ_20!E34/ТАБ_20!B34*1000,0)</f>
        <v>793</v>
      </c>
      <c r="G35" s="114">
        <v>794</v>
      </c>
    </row>
    <row r="36" spans="1:8" ht="14.1" customHeight="1" x14ac:dyDescent="0.25">
      <c r="A36" s="187" t="s">
        <v>42</v>
      </c>
      <c r="B36" s="119">
        <v>5</v>
      </c>
      <c r="C36" s="119">
        <v>5.8</v>
      </c>
      <c r="D36" s="119">
        <v>4.5999999999999996</v>
      </c>
      <c r="E36" s="119">
        <v>4.7</v>
      </c>
      <c r="F36" s="114">
        <f>ROUND(ТАБ_20!E35/ТАБ_20!B35*1000,0)</f>
        <v>914</v>
      </c>
      <c r="G36" s="114">
        <v>802</v>
      </c>
    </row>
    <row r="37" spans="1:8" ht="14.1" customHeight="1" x14ac:dyDescent="0.25">
      <c r="A37" s="187" t="s">
        <v>43</v>
      </c>
      <c r="B37" s="119">
        <v>5.0999999999999996</v>
      </c>
      <c r="C37" s="119">
        <v>5.7</v>
      </c>
      <c r="D37" s="119">
        <v>4.0999999999999996</v>
      </c>
      <c r="E37" s="119">
        <v>4.0999999999999996</v>
      </c>
      <c r="F37" s="114">
        <f>ROUND(ТАБ_20!E36/ТАБ_20!B36*1000,0)</f>
        <v>807</v>
      </c>
      <c r="G37" s="114">
        <v>725</v>
      </c>
    </row>
    <row r="38" spans="1:8" ht="14.1" customHeight="1" x14ac:dyDescent="0.25">
      <c r="A38" s="187" t="s">
        <v>44</v>
      </c>
      <c r="B38" s="119">
        <v>7.6</v>
      </c>
      <c r="C38" s="119">
        <v>9.1999999999999993</v>
      </c>
      <c r="D38" s="119">
        <v>4.2</v>
      </c>
      <c r="E38" s="119">
        <v>5</v>
      </c>
      <c r="F38" s="114">
        <f>ROUND(ТАБ_20!E37/ТАБ_20!B37*1000,0)</f>
        <v>555</v>
      </c>
      <c r="G38" s="114">
        <v>546</v>
      </c>
    </row>
    <row r="39" spans="1:8" ht="14.1" customHeight="1" x14ac:dyDescent="0.25">
      <c r="A39" s="191" t="s">
        <v>45</v>
      </c>
      <c r="B39" s="332">
        <v>5.3</v>
      </c>
      <c r="C39" s="332">
        <v>6.6</v>
      </c>
      <c r="D39" s="332">
        <v>4.0999999999999996</v>
      </c>
      <c r="E39" s="332">
        <v>4.3</v>
      </c>
      <c r="F39" s="113">
        <f>ROUND(ТАБ_20!E38/ТАБ_20!B38*1000,0)</f>
        <v>766</v>
      </c>
      <c r="G39" s="113">
        <v>654</v>
      </c>
    </row>
    <row r="40" spans="1:8" ht="14.1" customHeight="1" x14ac:dyDescent="0.25">
      <c r="A40" s="187" t="s">
        <v>46</v>
      </c>
      <c r="B40" s="119">
        <v>4.2</v>
      </c>
      <c r="C40" s="119">
        <v>4.9000000000000004</v>
      </c>
      <c r="D40" s="119">
        <v>3.6</v>
      </c>
      <c r="E40" s="119">
        <v>3.7</v>
      </c>
      <c r="F40" s="114">
        <f>ROUND(ТАБ_20!E39/ТАБ_20!B39*1000,0)</f>
        <v>856</v>
      </c>
      <c r="G40" s="114">
        <v>755</v>
      </c>
    </row>
    <row r="41" spans="1:8" ht="14.1" customHeight="1" x14ac:dyDescent="0.25">
      <c r="A41" s="187" t="s">
        <v>47</v>
      </c>
      <c r="B41" s="119">
        <v>3.8</v>
      </c>
      <c r="C41" s="119">
        <v>5</v>
      </c>
      <c r="D41" s="119">
        <v>3.4</v>
      </c>
      <c r="E41" s="119">
        <v>3.8</v>
      </c>
      <c r="F41" s="114">
        <f>ROUND(ТАБ_20!E40/ТАБ_20!B40*1000,0)</f>
        <v>881</v>
      </c>
      <c r="G41" s="114">
        <v>753</v>
      </c>
    </row>
    <row r="42" spans="1:8" s="115" customFormat="1" ht="14.1" customHeight="1" x14ac:dyDescent="0.25">
      <c r="A42" s="187" t="s">
        <v>200</v>
      </c>
      <c r="B42" s="119">
        <v>5.8</v>
      </c>
      <c r="C42" s="119">
        <v>6.9</v>
      </c>
      <c r="D42" s="119">
        <v>3.8</v>
      </c>
      <c r="E42" s="119">
        <v>3.7</v>
      </c>
      <c r="F42" s="114">
        <f>ROUND(ТАБ_20!E41/ТАБ_20!B41*1000,0)</f>
        <v>654</v>
      </c>
      <c r="G42" s="114">
        <v>534</v>
      </c>
      <c r="H42"/>
    </row>
    <row r="43" spans="1:8" ht="14.1" customHeight="1" x14ac:dyDescent="0.25">
      <c r="A43" s="187" t="s">
        <v>48</v>
      </c>
      <c r="B43" s="119">
        <v>6</v>
      </c>
      <c r="C43" s="119">
        <v>7.5</v>
      </c>
      <c r="D43" s="119">
        <v>4.5</v>
      </c>
      <c r="E43" s="119">
        <v>4.8</v>
      </c>
      <c r="F43" s="114">
        <f>ROUND(ТАБ_20!E42/ТАБ_20!B42*1000,0)</f>
        <v>760</v>
      </c>
      <c r="G43" s="114">
        <v>644</v>
      </c>
    </row>
    <row r="44" spans="1:8" ht="14.1" customHeight="1" x14ac:dyDescent="0.25">
      <c r="A44" s="187" t="s">
        <v>49</v>
      </c>
      <c r="B44" s="119">
        <v>4.9000000000000004</v>
      </c>
      <c r="C44" s="119">
        <v>5.8</v>
      </c>
      <c r="D44" s="119">
        <v>4.0999999999999996</v>
      </c>
      <c r="E44" s="119">
        <v>4</v>
      </c>
      <c r="F44" s="114">
        <f>ROUND(ТАБ_20!E43/ТАБ_20!B43*1000,0)</f>
        <v>826</v>
      </c>
      <c r="G44" s="114">
        <v>692</v>
      </c>
    </row>
    <row r="45" spans="1:8" ht="14.1" customHeight="1" x14ac:dyDescent="0.25">
      <c r="A45" s="187" t="s">
        <v>50</v>
      </c>
      <c r="B45" s="119">
        <v>4.5</v>
      </c>
      <c r="C45" s="119">
        <v>5.5</v>
      </c>
      <c r="D45" s="119">
        <v>3.7</v>
      </c>
      <c r="E45" s="119">
        <v>4.0999999999999996</v>
      </c>
      <c r="F45" s="114">
        <f>ROUND(ТАБ_20!E44/ТАБ_20!B44*1000,0)</f>
        <v>817</v>
      </c>
      <c r="G45" s="114">
        <v>737</v>
      </c>
    </row>
    <row r="46" spans="1:8" ht="14.1" customHeight="1" x14ac:dyDescent="0.25">
      <c r="A46" s="187" t="s">
        <v>51</v>
      </c>
      <c r="B46" s="119">
        <v>5</v>
      </c>
      <c r="C46" s="119">
        <v>6.3</v>
      </c>
      <c r="D46" s="119">
        <v>4</v>
      </c>
      <c r="E46" s="119">
        <v>4.3</v>
      </c>
      <c r="F46" s="114">
        <f>ROUND(ТАБ_20!E45/ТАБ_20!B45*1000,0)</f>
        <v>800</v>
      </c>
      <c r="G46" s="114">
        <v>680</v>
      </c>
    </row>
    <row r="47" spans="1:8" s="115" customFormat="1" ht="14.1" customHeight="1" x14ac:dyDescent="0.25">
      <c r="A47" s="187" t="s">
        <v>202</v>
      </c>
      <c r="B47" s="119">
        <v>6.4</v>
      </c>
      <c r="C47" s="119">
        <v>8.6</v>
      </c>
      <c r="D47" s="119">
        <v>4</v>
      </c>
      <c r="E47" s="119">
        <v>4.5999999999999996</v>
      </c>
      <c r="F47" s="114">
        <f>ROUND(ТАБ_20!E46/ТАБ_20!B46*1000,0)</f>
        <v>623</v>
      </c>
      <c r="G47" s="114">
        <v>532</v>
      </c>
      <c r="H47"/>
    </row>
    <row r="48" spans="1:8" ht="14.1" customHeight="1" x14ac:dyDescent="0.25">
      <c r="A48" s="192" t="s">
        <v>52</v>
      </c>
      <c r="B48" s="118">
        <v>4.5</v>
      </c>
      <c r="C48" s="118">
        <v>5.0999999999999996</v>
      </c>
      <c r="D48" s="118">
        <v>2.2999999999999998</v>
      </c>
      <c r="E48" s="118">
        <v>2.2999999999999998</v>
      </c>
      <c r="F48" s="113">
        <f>ROUND(ТАБ_20!E47/ТАБ_20!B47*1000,0)</f>
        <v>506</v>
      </c>
      <c r="G48" s="113">
        <v>451</v>
      </c>
    </row>
    <row r="49" spans="1:7" ht="14.1" customHeight="1" x14ac:dyDescent="0.25">
      <c r="A49" s="187" t="s">
        <v>53</v>
      </c>
      <c r="B49" s="119">
        <v>4.4000000000000004</v>
      </c>
      <c r="C49" s="119">
        <v>4.8</v>
      </c>
      <c r="D49" s="119">
        <v>1.7</v>
      </c>
      <c r="E49" s="119">
        <v>1.6</v>
      </c>
      <c r="F49" s="114">
        <f>ROUND(ТАБ_20!E48/ТАБ_20!B48*1000,0)</f>
        <v>384</v>
      </c>
      <c r="G49" s="114">
        <v>332</v>
      </c>
    </row>
    <row r="50" spans="1:7" ht="14.1" customHeight="1" x14ac:dyDescent="0.25">
      <c r="A50" s="187" t="s">
        <v>54</v>
      </c>
      <c r="B50" s="119">
        <v>3.7</v>
      </c>
      <c r="C50" s="119">
        <v>3.9</v>
      </c>
      <c r="D50" s="119">
        <v>1</v>
      </c>
      <c r="E50" s="119">
        <v>0.8</v>
      </c>
      <c r="F50" s="114">
        <f>ROUND(ТАБ_20!E49/ТАБ_20!B49*1000,0)</f>
        <v>271</v>
      </c>
      <c r="G50" s="114">
        <v>205</v>
      </c>
    </row>
    <row r="51" spans="1:7" ht="14.1" customHeight="1" x14ac:dyDescent="0.25">
      <c r="A51" s="187" t="s">
        <v>55</v>
      </c>
      <c r="B51" s="119">
        <v>4.5</v>
      </c>
      <c r="C51" s="119">
        <v>5.2</v>
      </c>
      <c r="D51" s="119">
        <v>2.6</v>
      </c>
      <c r="E51" s="119">
        <v>2.6</v>
      </c>
      <c r="F51" s="114">
        <f>ROUND(ТАБ_20!E50/ТАБ_20!B50*1000,0)</f>
        <v>568</v>
      </c>
      <c r="G51" s="114">
        <v>508</v>
      </c>
    </row>
    <row r="52" spans="1:7" ht="14.1" customHeight="1" x14ac:dyDescent="0.25">
      <c r="A52" s="187" t="s">
        <v>56</v>
      </c>
      <c r="B52" s="119">
        <v>4.0999999999999996</v>
      </c>
      <c r="C52" s="119">
        <v>4.8</v>
      </c>
      <c r="D52" s="119">
        <v>3</v>
      </c>
      <c r="E52" s="119">
        <v>3.1</v>
      </c>
      <c r="F52" s="114">
        <f>ROUND(ТАБ_20!E51/ТАБ_20!B51*1000,0)</f>
        <v>721</v>
      </c>
      <c r="G52" s="114">
        <v>650</v>
      </c>
    </row>
    <row r="53" spans="1:7" ht="14.1" customHeight="1" x14ac:dyDescent="0.25">
      <c r="A53" s="187" t="s">
        <v>57</v>
      </c>
      <c r="B53" s="119">
        <v>4.0999999999999996</v>
      </c>
      <c r="C53" s="119">
        <v>4.5999999999999996</v>
      </c>
      <c r="D53" s="119">
        <v>2.5</v>
      </c>
      <c r="E53" s="119">
        <v>2.6</v>
      </c>
      <c r="F53" s="114">
        <f>ROUND(ТАБ_20!E52/ТАБ_20!B52*1000,0)</f>
        <v>623</v>
      </c>
      <c r="G53" s="114">
        <v>558</v>
      </c>
    </row>
    <row r="54" spans="1:7" ht="14.1" customHeight="1" x14ac:dyDescent="0.25">
      <c r="A54" s="187" t="s">
        <v>58</v>
      </c>
      <c r="B54" s="119">
        <v>5.5</v>
      </c>
      <c r="C54" s="119">
        <v>5.3</v>
      </c>
      <c r="D54" s="119">
        <v>1</v>
      </c>
      <c r="E54" s="119">
        <v>0.8</v>
      </c>
      <c r="F54" s="114">
        <f>ROUND(ТАБ_20!E53/ТАБ_20!B53*1000,0)</f>
        <v>179</v>
      </c>
      <c r="G54" s="114">
        <v>157</v>
      </c>
    </row>
    <row r="55" spans="1:7" ht="14.1" customHeight="1" x14ac:dyDescent="0.25">
      <c r="A55" s="187" t="s">
        <v>59</v>
      </c>
      <c r="B55" s="119">
        <v>4.5</v>
      </c>
      <c r="C55" s="119">
        <v>5.6</v>
      </c>
      <c r="D55" s="119">
        <v>3.7</v>
      </c>
      <c r="E55" s="119">
        <v>3.8</v>
      </c>
      <c r="F55" s="114">
        <f>ROUND(ТАБ_20!E54/ТАБ_20!B54*1000,0)</f>
        <v>807</v>
      </c>
      <c r="G55" s="114">
        <v>674</v>
      </c>
    </row>
    <row r="56" spans="1:7" ht="14.1" customHeight="1" x14ac:dyDescent="0.25">
      <c r="A56" s="186" t="s">
        <v>60</v>
      </c>
      <c r="B56" s="118">
        <v>4.8</v>
      </c>
      <c r="C56" s="118">
        <v>6</v>
      </c>
      <c r="D56" s="118">
        <v>3.7</v>
      </c>
      <c r="E56" s="118">
        <v>3.9</v>
      </c>
      <c r="F56" s="113">
        <f>ROUND(ТАБ_20!E55/ТАБ_20!B55*1000,0)</f>
        <v>760</v>
      </c>
      <c r="G56" s="113">
        <v>653</v>
      </c>
    </row>
    <row r="57" spans="1:7" ht="14.1" customHeight="1" x14ac:dyDescent="0.25">
      <c r="A57" s="187" t="s">
        <v>61</v>
      </c>
      <c r="B57" s="119">
        <v>4.8</v>
      </c>
      <c r="C57" s="119">
        <v>6.2</v>
      </c>
      <c r="D57" s="119">
        <v>3.6</v>
      </c>
      <c r="E57" s="119">
        <v>3.8</v>
      </c>
      <c r="F57" s="114">
        <f>ROUND(ТАБ_20!E56/ТАБ_20!B56*1000,0)</f>
        <v>756</v>
      </c>
      <c r="G57" s="114">
        <v>614</v>
      </c>
    </row>
    <row r="58" spans="1:7" ht="14.1" customHeight="1" x14ac:dyDescent="0.25">
      <c r="A58" s="187" t="s">
        <v>62</v>
      </c>
      <c r="B58" s="119">
        <v>3.9</v>
      </c>
      <c r="C58" s="119">
        <v>5.2</v>
      </c>
      <c r="D58" s="119">
        <v>3.4</v>
      </c>
      <c r="E58" s="119">
        <v>3.5</v>
      </c>
      <c r="F58" s="114">
        <f>ROUND(ТАБ_20!E57/ТАБ_20!B57*1000,0)</f>
        <v>866</v>
      </c>
      <c r="G58" s="114">
        <v>676</v>
      </c>
    </row>
    <row r="59" spans="1:7" ht="14.1" customHeight="1" x14ac:dyDescent="0.25">
      <c r="A59" s="187" t="s">
        <v>63</v>
      </c>
      <c r="B59" s="119">
        <v>3.8</v>
      </c>
      <c r="C59" s="119">
        <v>5.0999999999999996</v>
      </c>
      <c r="D59" s="119">
        <v>2.9</v>
      </c>
      <c r="E59" s="119">
        <v>3.2</v>
      </c>
      <c r="F59" s="114">
        <f>ROUND(ТАБ_20!E58/ТАБ_20!B58*1000,0)</f>
        <v>764</v>
      </c>
      <c r="G59" s="114">
        <v>640</v>
      </c>
    </row>
    <row r="60" spans="1:7" ht="14.1" customHeight="1" x14ac:dyDescent="0.25">
      <c r="A60" s="187" t="s">
        <v>64</v>
      </c>
      <c r="B60" s="119">
        <v>5</v>
      </c>
      <c r="C60" s="119">
        <v>6.2</v>
      </c>
      <c r="D60" s="119">
        <v>2.9</v>
      </c>
      <c r="E60" s="119">
        <v>3.4</v>
      </c>
      <c r="F60" s="114">
        <f>ROUND(ТАБ_20!E59/ТАБ_20!B59*1000,0)</f>
        <v>587</v>
      </c>
      <c r="G60" s="114">
        <v>551</v>
      </c>
    </row>
    <row r="61" spans="1:7" ht="14.1" customHeight="1" x14ac:dyDescent="0.25">
      <c r="A61" s="187" t="s">
        <v>65</v>
      </c>
      <c r="B61" s="119">
        <v>4.2</v>
      </c>
      <c r="C61" s="119">
        <v>5.6</v>
      </c>
      <c r="D61" s="119">
        <v>3.4</v>
      </c>
      <c r="E61" s="119">
        <v>3.5</v>
      </c>
      <c r="F61" s="114">
        <f>ROUND(ТАБ_20!E60/ТАБ_20!B60*1000,0)</f>
        <v>818</v>
      </c>
      <c r="G61" s="114">
        <v>626</v>
      </c>
    </row>
    <row r="62" spans="1:7" ht="14.1" customHeight="1" x14ac:dyDescent="0.25">
      <c r="A62" s="187" t="s">
        <v>66</v>
      </c>
      <c r="B62" s="119">
        <v>3.8</v>
      </c>
      <c r="C62" s="119">
        <v>5.2</v>
      </c>
      <c r="D62" s="119">
        <v>3</v>
      </c>
      <c r="E62" s="119">
        <v>3.2</v>
      </c>
      <c r="F62" s="114">
        <f>ROUND(ТАБ_20!E61/ТАБ_20!B61*1000,0)</f>
        <v>794</v>
      </c>
      <c r="G62" s="114">
        <v>613</v>
      </c>
    </row>
    <row r="63" spans="1:7" ht="14.1" customHeight="1" x14ac:dyDescent="0.25">
      <c r="A63" s="187" t="s">
        <v>67</v>
      </c>
      <c r="B63" s="119">
        <v>5</v>
      </c>
      <c r="C63" s="119">
        <v>6.5</v>
      </c>
      <c r="D63" s="119">
        <v>4</v>
      </c>
      <c r="E63" s="119">
        <v>4.2</v>
      </c>
      <c r="F63" s="114">
        <f>ROUND(ТАБ_20!E62/ТАБ_20!B62*1000,0)</f>
        <v>795</v>
      </c>
      <c r="G63" s="114">
        <v>654</v>
      </c>
    </row>
    <row r="64" spans="1:7" ht="14.1" customHeight="1" x14ac:dyDescent="0.25">
      <c r="A64" s="187" t="s">
        <v>68</v>
      </c>
      <c r="B64" s="119">
        <v>4.5</v>
      </c>
      <c r="C64" s="119">
        <v>5.3</v>
      </c>
      <c r="D64" s="119">
        <v>3.8</v>
      </c>
      <c r="E64" s="119">
        <v>4</v>
      </c>
      <c r="F64" s="114">
        <f>ROUND(ТАБ_20!E63/ТАБ_20!B63*1000,0)</f>
        <v>841</v>
      </c>
      <c r="G64" s="114">
        <v>748</v>
      </c>
    </row>
    <row r="65" spans="1:7" ht="14.1" customHeight="1" x14ac:dyDescent="0.25">
      <c r="A65" s="187" t="s">
        <v>69</v>
      </c>
      <c r="B65" s="119">
        <v>5.0999999999999996</v>
      </c>
      <c r="C65" s="119">
        <v>6.1</v>
      </c>
      <c r="D65" s="119">
        <v>3.9</v>
      </c>
      <c r="E65" s="119">
        <v>4.2</v>
      </c>
      <c r="F65" s="114">
        <f>ROUND(ТАБ_20!E64/ТАБ_20!B64*1000,0)</f>
        <v>766</v>
      </c>
      <c r="G65" s="114">
        <v>694</v>
      </c>
    </row>
    <row r="66" spans="1:7" ht="14.1" customHeight="1" x14ac:dyDescent="0.25">
      <c r="A66" s="187" t="s">
        <v>70</v>
      </c>
      <c r="B66" s="119">
        <v>5.4</v>
      </c>
      <c r="C66" s="119">
        <v>6.3</v>
      </c>
      <c r="D66" s="119">
        <v>4.2</v>
      </c>
      <c r="E66" s="119">
        <v>4.3</v>
      </c>
      <c r="F66" s="114">
        <f>ROUND(ТАБ_20!E65/ТАБ_20!B65*1000,0)</f>
        <v>772</v>
      </c>
      <c r="G66" s="114">
        <v>685</v>
      </c>
    </row>
    <row r="67" spans="1:7" ht="14.1" customHeight="1" x14ac:dyDescent="0.25">
      <c r="A67" s="187" t="s">
        <v>71</v>
      </c>
      <c r="B67" s="119">
        <v>4.5999999999999996</v>
      </c>
      <c r="C67" s="119">
        <v>5.5</v>
      </c>
      <c r="D67" s="119">
        <v>3.8</v>
      </c>
      <c r="E67" s="119">
        <v>4</v>
      </c>
      <c r="F67" s="114">
        <f>ROUND(ТАБ_20!E66/ТАБ_20!B66*1000,0)</f>
        <v>825</v>
      </c>
      <c r="G67" s="114">
        <v>727</v>
      </c>
    </row>
    <row r="68" spans="1:7" ht="14.1" customHeight="1" x14ac:dyDescent="0.25">
      <c r="A68" s="187" t="s">
        <v>72</v>
      </c>
      <c r="B68" s="119">
        <v>5.2</v>
      </c>
      <c r="C68" s="119">
        <v>6.3</v>
      </c>
      <c r="D68" s="119">
        <v>4</v>
      </c>
      <c r="E68" s="119">
        <v>4.3</v>
      </c>
      <c r="F68" s="114">
        <f>ROUND(ТАБ_20!E67/ТАБ_20!B67*1000,0)</f>
        <v>772</v>
      </c>
      <c r="G68" s="114">
        <v>674</v>
      </c>
    </row>
    <row r="69" spans="1:7" ht="14.1" customHeight="1" x14ac:dyDescent="0.25">
      <c r="A69" s="188" t="s">
        <v>73</v>
      </c>
      <c r="B69" s="119">
        <v>4.7</v>
      </c>
      <c r="C69" s="119">
        <v>5.6</v>
      </c>
      <c r="D69" s="119">
        <v>3.9</v>
      </c>
      <c r="E69" s="119">
        <v>4.0999999999999996</v>
      </c>
      <c r="F69" s="114">
        <f>ROUND(ТАБ_20!E68/ТАБ_20!B68*1000,0)</f>
        <v>834</v>
      </c>
      <c r="G69" s="114">
        <v>726</v>
      </c>
    </row>
    <row r="70" spans="1:7" ht="14.1" customHeight="1" x14ac:dyDescent="0.25">
      <c r="A70" s="187" t="s">
        <v>74</v>
      </c>
      <c r="B70" s="119">
        <v>4.8</v>
      </c>
      <c r="C70" s="119">
        <v>5.8</v>
      </c>
      <c r="D70" s="119">
        <v>3.6</v>
      </c>
      <c r="E70" s="119">
        <v>3.8</v>
      </c>
      <c r="F70" s="114">
        <f>ROUND(ТАБ_20!E69/ТАБ_20!B69*1000,0)</f>
        <v>757</v>
      </c>
      <c r="G70" s="114">
        <v>652</v>
      </c>
    </row>
    <row r="71" spans="1:7" ht="14.1" customHeight="1" x14ac:dyDescent="0.25">
      <c r="A71" s="191" t="s">
        <v>75</v>
      </c>
      <c r="B71" s="118">
        <v>5.5</v>
      </c>
      <c r="C71" s="118">
        <v>6.8</v>
      </c>
      <c r="D71" s="118">
        <v>4.4000000000000004</v>
      </c>
      <c r="E71" s="118">
        <v>4.8</v>
      </c>
      <c r="F71" s="113">
        <f>ROUND(ТАБ_20!E70/ТАБ_20!B70*1000,0)</f>
        <v>802</v>
      </c>
      <c r="G71" s="113">
        <v>707</v>
      </c>
    </row>
    <row r="72" spans="1:7" ht="14.1" customHeight="1" x14ac:dyDescent="0.25">
      <c r="A72" s="187" t="s">
        <v>76</v>
      </c>
      <c r="B72" s="119">
        <v>4.8</v>
      </c>
      <c r="C72" s="119">
        <v>5.7</v>
      </c>
      <c r="D72" s="119">
        <v>4.4000000000000004</v>
      </c>
      <c r="E72" s="119">
        <v>4.7</v>
      </c>
      <c r="F72" s="114">
        <f>ROUND(ТАБ_20!E71/ТАБ_20!B71*1000,0)</f>
        <v>918</v>
      </c>
      <c r="G72" s="114">
        <v>815</v>
      </c>
    </row>
    <row r="73" spans="1:7" ht="14.1" customHeight="1" x14ac:dyDescent="0.25">
      <c r="A73" s="187" t="s">
        <v>77</v>
      </c>
      <c r="B73" s="119">
        <v>5.6</v>
      </c>
      <c r="C73" s="119">
        <v>6.8</v>
      </c>
      <c r="D73" s="119">
        <v>4.4000000000000004</v>
      </c>
      <c r="E73" s="119">
        <v>4.8</v>
      </c>
      <c r="F73" s="114">
        <f>ROUND(ТАБ_20!E72/ТАБ_20!B72*1000,0)</f>
        <v>776</v>
      </c>
      <c r="G73" s="114">
        <v>697</v>
      </c>
    </row>
    <row r="74" spans="1:7" ht="14.1" customHeight="1" x14ac:dyDescent="0.25">
      <c r="A74" s="187" t="s">
        <v>78</v>
      </c>
      <c r="B74" s="119">
        <v>5.7</v>
      </c>
      <c r="C74" s="119">
        <v>7.3</v>
      </c>
      <c r="D74" s="119">
        <v>4.3</v>
      </c>
      <c r="E74" s="119">
        <v>5</v>
      </c>
      <c r="F74" s="114">
        <f>ROUND(ТАБ_20!E73/ТАБ_20!B73*1000,0)</f>
        <v>756</v>
      </c>
      <c r="G74" s="114">
        <v>689</v>
      </c>
    </row>
    <row r="75" spans="1:7" ht="14.1" customHeight="1" x14ac:dyDescent="0.25">
      <c r="A75" s="187" t="s">
        <v>79</v>
      </c>
      <c r="B75" s="119">
        <v>5.9</v>
      </c>
      <c r="C75" s="119">
        <v>7.7</v>
      </c>
      <c r="D75" s="119">
        <v>4.4000000000000004</v>
      </c>
      <c r="E75" s="119">
        <v>5.3</v>
      </c>
      <c r="F75" s="114">
        <f>ROUND(ТАБ_20!E74/ТАБ_20!B74*1000,0)</f>
        <v>746</v>
      </c>
      <c r="G75" s="114">
        <v>691</v>
      </c>
    </row>
    <row r="76" spans="1:7" ht="14.1" customHeight="1" x14ac:dyDescent="0.25">
      <c r="A76" s="187" t="s">
        <v>80</v>
      </c>
      <c r="B76" s="119">
        <v>5.6</v>
      </c>
      <c r="C76" s="119">
        <v>7.1</v>
      </c>
      <c r="D76" s="119">
        <v>4.7</v>
      </c>
      <c r="E76" s="119">
        <v>5.3</v>
      </c>
      <c r="F76" s="114">
        <f>ROUND(ТАБ_20!E75/ТАБ_20!B75*1000,0)</f>
        <v>828</v>
      </c>
      <c r="G76" s="114">
        <v>746</v>
      </c>
    </row>
    <row r="77" spans="1:7" ht="14.1" customHeight="1" x14ac:dyDescent="0.25">
      <c r="A77" s="190" t="s">
        <v>286</v>
      </c>
      <c r="B77" s="119">
        <v>5.6</v>
      </c>
      <c r="C77" s="119">
        <v>6.9</v>
      </c>
      <c r="D77" s="119">
        <v>4.2</v>
      </c>
      <c r="E77" s="119">
        <v>4.5999999999999996</v>
      </c>
      <c r="F77" s="114">
        <f>ROUND(ТАБ_20!E76/ТАБ_20!B76*1000,0)</f>
        <v>743</v>
      </c>
      <c r="G77" s="114">
        <v>667</v>
      </c>
    </row>
    <row r="78" spans="1:7" ht="14.1" customHeight="1" x14ac:dyDescent="0.25">
      <c r="A78" s="187" t="s">
        <v>81</v>
      </c>
      <c r="B78" s="119">
        <v>5.4</v>
      </c>
      <c r="C78" s="119">
        <v>6.5</v>
      </c>
      <c r="D78" s="119">
        <v>4.5999999999999996</v>
      </c>
      <c r="E78" s="119">
        <v>4.7</v>
      </c>
      <c r="F78" s="114">
        <f>ROUND(ТАБ_20!E77/ТАБ_20!B77*1000,0)</f>
        <v>863</v>
      </c>
      <c r="G78" s="114">
        <v>719</v>
      </c>
    </row>
    <row r="79" spans="1:7" ht="14.1" customHeight="1" x14ac:dyDescent="0.25">
      <c r="A79" s="186" t="s">
        <v>334</v>
      </c>
      <c r="B79" s="118">
        <v>5.5</v>
      </c>
      <c r="C79" s="118">
        <v>6.7</v>
      </c>
      <c r="D79" s="118">
        <v>4.2</v>
      </c>
      <c r="E79" s="118">
        <v>4.5999999999999996</v>
      </c>
      <c r="F79" s="113">
        <f>ROUND(ТАБ_20!E78/ТАБ_20!B78*1000,0)</f>
        <v>770</v>
      </c>
      <c r="G79" s="113">
        <v>688</v>
      </c>
    </row>
    <row r="80" spans="1:7" ht="14.1" customHeight="1" x14ac:dyDescent="0.25">
      <c r="A80" s="187" t="s">
        <v>83</v>
      </c>
      <c r="B80" s="119">
        <v>5.9</v>
      </c>
      <c r="C80" s="119">
        <v>7</v>
      </c>
      <c r="D80" s="119">
        <v>4.7</v>
      </c>
      <c r="E80" s="119">
        <v>4.5999999999999996</v>
      </c>
      <c r="F80" s="114">
        <f>ROUND(ТАБ_20!E79/ТАБ_20!B79*1000,0)</f>
        <v>807</v>
      </c>
      <c r="G80" s="114">
        <v>657</v>
      </c>
    </row>
    <row r="81" spans="1:7" ht="14.1" customHeight="1" x14ac:dyDescent="0.25">
      <c r="A81" s="187" t="s">
        <v>85</v>
      </c>
      <c r="B81" s="119">
        <v>5</v>
      </c>
      <c r="C81" s="119">
        <v>6.7</v>
      </c>
      <c r="D81" s="119">
        <v>1.8</v>
      </c>
      <c r="E81" s="119">
        <v>2.2999999999999998</v>
      </c>
      <c r="F81" s="114">
        <f>ROUND(ТАБ_20!E80/ТАБ_20!B80*1000,0)</f>
        <v>373</v>
      </c>
      <c r="G81" s="114">
        <v>341</v>
      </c>
    </row>
    <row r="82" spans="1:7" ht="14.1" customHeight="1" x14ac:dyDescent="0.25">
      <c r="A82" s="187" t="s">
        <v>86</v>
      </c>
      <c r="B82" s="119">
        <v>5.6</v>
      </c>
      <c r="C82" s="119">
        <v>6.8</v>
      </c>
      <c r="D82" s="119">
        <v>4.7</v>
      </c>
      <c r="E82" s="119">
        <v>4.5</v>
      </c>
      <c r="F82" s="114">
        <f>ROUND(ТАБ_20!E81/ТАБ_20!B81*1000,0)</f>
        <v>844</v>
      </c>
      <c r="G82" s="114">
        <v>653</v>
      </c>
    </row>
    <row r="83" spans="1:7" ht="14.1" customHeight="1" x14ac:dyDescent="0.25">
      <c r="A83" s="187" t="s">
        <v>87</v>
      </c>
      <c r="B83" s="119">
        <v>5</v>
      </c>
      <c r="C83" s="119">
        <v>5.8</v>
      </c>
      <c r="D83" s="119">
        <v>4.3</v>
      </c>
      <c r="E83" s="119">
        <v>4.4000000000000004</v>
      </c>
      <c r="F83" s="114">
        <f>ROUND(ТАБ_20!E82/ТАБ_20!B82*1000,0)</f>
        <v>866</v>
      </c>
      <c r="G83" s="114">
        <v>755</v>
      </c>
    </row>
    <row r="84" spans="1:7" ht="14.1" customHeight="1" x14ac:dyDescent="0.25">
      <c r="A84" s="187" t="s">
        <v>89</v>
      </c>
      <c r="B84" s="119">
        <v>5.7</v>
      </c>
      <c r="C84" s="119">
        <v>7.1</v>
      </c>
      <c r="D84" s="119">
        <v>4.4000000000000004</v>
      </c>
      <c r="E84" s="119">
        <v>5</v>
      </c>
      <c r="F84" s="114">
        <f>ROUND(ТАБ_20!E83/ТАБ_20!B83*1000,0)</f>
        <v>784</v>
      </c>
      <c r="G84" s="114">
        <v>701</v>
      </c>
    </row>
    <row r="85" spans="1:7" ht="14.1" customHeight="1" x14ac:dyDescent="0.25">
      <c r="A85" s="187" t="s">
        <v>90</v>
      </c>
      <c r="B85" s="119">
        <v>5.9</v>
      </c>
      <c r="C85" s="119">
        <v>7.6</v>
      </c>
      <c r="D85" s="119">
        <v>4.5</v>
      </c>
      <c r="E85" s="119">
        <v>5</v>
      </c>
      <c r="F85" s="114">
        <f>ROUND(ТАБ_20!E84/ТАБ_20!B84*1000,0)</f>
        <v>759</v>
      </c>
      <c r="G85" s="114">
        <v>661</v>
      </c>
    </row>
    <row r="86" spans="1:7" ht="14.1" customHeight="1" x14ac:dyDescent="0.25">
      <c r="A86" s="187" t="s">
        <v>91</v>
      </c>
      <c r="B86" s="119">
        <v>5.0999999999999996</v>
      </c>
      <c r="C86" s="119">
        <v>6.1</v>
      </c>
      <c r="D86" s="119">
        <v>4</v>
      </c>
      <c r="E86" s="119">
        <v>4.3</v>
      </c>
      <c r="F86" s="114">
        <f>ROUND(ТАБ_20!E85/ТАБ_20!B85*1000,0)</f>
        <v>787</v>
      </c>
      <c r="G86" s="114">
        <v>710</v>
      </c>
    </row>
    <row r="87" spans="1:7" ht="14.1" customHeight="1" x14ac:dyDescent="0.25">
      <c r="A87" s="187" t="s">
        <v>92</v>
      </c>
      <c r="B87" s="119">
        <v>5.7</v>
      </c>
      <c r="C87" s="119">
        <v>6.9</v>
      </c>
      <c r="D87" s="119">
        <v>4.4000000000000004</v>
      </c>
      <c r="E87" s="119">
        <v>4.8</v>
      </c>
      <c r="F87" s="114">
        <f>ROUND(ТАБ_20!E86/ТАБ_20!B86*1000,0)</f>
        <v>766</v>
      </c>
      <c r="G87" s="114">
        <v>684</v>
      </c>
    </row>
    <row r="88" spans="1:7" ht="14.1" customHeight="1" x14ac:dyDescent="0.25">
      <c r="A88" s="187" t="s">
        <v>93</v>
      </c>
      <c r="B88" s="119">
        <v>5.4</v>
      </c>
      <c r="C88" s="119">
        <v>6.5</v>
      </c>
      <c r="D88" s="119">
        <v>4</v>
      </c>
      <c r="E88" s="119">
        <v>4.4000000000000004</v>
      </c>
      <c r="F88" s="114">
        <f>ROUND(ТАБ_20!E87/ТАБ_20!B87*1000,0)</f>
        <v>732</v>
      </c>
      <c r="G88" s="114">
        <v>684</v>
      </c>
    </row>
    <row r="89" spans="1:7" ht="14.1" customHeight="1" x14ac:dyDescent="0.25">
      <c r="A89" s="187" t="s">
        <v>94</v>
      </c>
      <c r="B89" s="119">
        <v>5.6</v>
      </c>
      <c r="C89" s="119">
        <v>6.5</v>
      </c>
      <c r="D89" s="119">
        <v>3.7</v>
      </c>
      <c r="E89" s="119">
        <v>4.5</v>
      </c>
      <c r="F89" s="114">
        <f>ROUND(ТАБ_20!E88/ТАБ_20!B88*1000,0)</f>
        <v>669</v>
      </c>
      <c r="G89" s="114">
        <v>690</v>
      </c>
    </row>
    <row r="90" spans="1:7" ht="14.1" customHeight="1" x14ac:dyDescent="0.25">
      <c r="A90" s="191" t="s">
        <v>333</v>
      </c>
      <c r="B90" s="118">
        <v>5.8</v>
      </c>
      <c r="C90" s="118">
        <v>7.1</v>
      </c>
      <c r="D90" s="118">
        <v>4.4000000000000004</v>
      </c>
      <c r="E90" s="118">
        <v>4.9000000000000004</v>
      </c>
      <c r="F90" s="113">
        <f>ROUND(ТАБ_20!E89/ТАБ_20!B89*1000,0)</f>
        <v>754</v>
      </c>
      <c r="G90" s="113">
        <v>687</v>
      </c>
    </row>
    <row r="91" spans="1:7" ht="14.1" customHeight="1" x14ac:dyDescent="0.25">
      <c r="A91" s="187" t="s">
        <v>84</v>
      </c>
      <c r="B91" s="119">
        <v>4.5</v>
      </c>
      <c r="C91" s="119">
        <v>6.1</v>
      </c>
      <c r="D91" s="119">
        <v>3.6</v>
      </c>
      <c r="E91" s="119">
        <v>3.8</v>
      </c>
      <c r="F91" s="390">
        <f>ROUND(ТАБ_20!E90/ТАБ_20!B90*1000,0)</f>
        <v>801</v>
      </c>
      <c r="G91" s="390">
        <v>620</v>
      </c>
    </row>
    <row r="92" spans="1:7" ht="14.1" customHeight="1" x14ac:dyDescent="0.25">
      <c r="A92" s="187" t="s">
        <v>96</v>
      </c>
      <c r="B92" s="119">
        <v>4.5999999999999996</v>
      </c>
      <c r="C92" s="119">
        <v>6.7</v>
      </c>
      <c r="D92" s="119">
        <v>3.3</v>
      </c>
      <c r="E92" s="119">
        <v>4.3</v>
      </c>
      <c r="F92" s="390">
        <f>ROUND(ТАБ_20!E91/ТАБ_20!B91*1000,0)</f>
        <v>730</v>
      </c>
      <c r="G92" s="390">
        <v>643</v>
      </c>
    </row>
    <row r="93" spans="1:7" ht="14.1" customHeight="1" x14ac:dyDescent="0.25">
      <c r="A93" s="187" t="s">
        <v>88</v>
      </c>
      <c r="B93" s="119">
        <v>5.2</v>
      </c>
      <c r="C93" s="119">
        <v>6.9</v>
      </c>
      <c r="D93" s="119">
        <v>4.5999999999999996</v>
      </c>
      <c r="E93" s="119">
        <v>4.8</v>
      </c>
      <c r="F93" s="390">
        <f>ROUND(ТАБ_20!E92/ТАБ_20!B92*1000,0)</f>
        <v>881</v>
      </c>
      <c r="G93" s="390">
        <v>688</v>
      </c>
    </row>
    <row r="94" spans="1:7" ht="14.1" customHeight="1" x14ac:dyDescent="0.25">
      <c r="A94" s="187" t="s">
        <v>97</v>
      </c>
      <c r="B94" s="119">
        <v>7</v>
      </c>
      <c r="C94" s="119">
        <v>8.1</v>
      </c>
      <c r="D94" s="119">
        <v>4.7</v>
      </c>
      <c r="E94" s="119">
        <v>5.9</v>
      </c>
      <c r="F94" s="390">
        <f>ROUND(ТАБ_20!E93/ТАБ_20!B93*1000,0)</f>
        <v>677</v>
      </c>
      <c r="G94" s="390">
        <v>728</v>
      </c>
    </row>
    <row r="95" spans="1:7" ht="14.1" customHeight="1" x14ac:dyDescent="0.25">
      <c r="A95" s="187" t="s">
        <v>98</v>
      </c>
      <c r="B95" s="119">
        <v>6.4</v>
      </c>
      <c r="C95" s="119">
        <v>7.6</v>
      </c>
      <c r="D95" s="119">
        <v>4.5</v>
      </c>
      <c r="E95" s="119">
        <v>5</v>
      </c>
      <c r="F95" s="390">
        <f>ROUND(ТАБ_20!E94/ТАБ_20!B94*1000,0)</f>
        <v>708</v>
      </c>
      <c r="G95" s="390">
        <v>657</v>
      </c>
    </row>
    <row r="96" spans="1:7" ht="14.1" customHeight="1" x14ac:dyDescent="0.25">
      <c r="A96" s="187" t="s">
        <v>99</v>
      </c>
      <c r="B96" s="119">
        <v>6.3</v>
      </c>
      <c r="C96" s="119">
        <v>7.4</v>
      </c>
      <c r="D96" s="119">
        <v>4.8</v>
      </c>
      <c r="E96" s="119">
        <v>5.2</v>
      </c>
      <c r="F96" s="390">
        <f>ROUND(ТАБ_20!E95/ТАБ_20!B95*1000,0)</f>
        <v>762</v>
      </c>
      <c r="G96" s="390">
        <v>705</v>
      </c>
    </row>
    <row r="97" spans="1:8" ht="14.1" customHeight="1" x14ac:dyDescent="0.25">
      <c r="A97" s="187" t="s">
        <v>100</v>
      </c>
      <c r="B97" s="119">
        <v>6.4</v>
      </c>
      <c r="C97" s="119">
        <v>7.1</v>
      </c>
      <c r="D97" s="119">
        <v>4.7</v>
      </c>
      <c r="E97" s="119">
        <v>5.3</v>
      </c>
      <c r="F97" s="390">
        <f>ROUND(ТАБ_20!E96/ТАБ_20!B96*1000,0)</f>
        <v>736</v>
      </c>
      <c r="G97" s="390">
        <v>743</v>
      </c>
    </row>
    <row r="98" spans="1:8" ht="14.1" customHeight="1" x14ac:dyDescent="0.25">
      <c r="A98" s="187" t="s">
        <v>101</v>
      </c>
      <c r="B98" s="119">
        <v>5.8</v>
      </c>
      <c r="C98" s="119">
        <v>7</v>
      </c>
      <c r="D98" s="119">
        <v>5.0999999999999996</v>
      </c>
      <c r="E98" s="119">
        <v>5.4</v>
      </c>
      <c r="F98" s="390">
        <f>ROUND(ТАБ_20!E97/ТАБ_20!B97*1000,0)</f>
        <v>870</v>
      </c>
      <c r="G98" s="390">
        <v>770</v>
      </c>
    </row>
    <row r="99" spans="1:8" ht="14.1" customHeight="1" x14ac:dyDescent="0.25">
      <c r="A99" s="187" t="s">
        <v>102</v>
      </c>
      <c r="B99" s="119">
        <v>7</v>
      </c>
      <c r="C99" s="119">
        <v>7.4</v>
      </c>
      <c r="D99" s="119">
        <v>5.0999999999999996</v>
      </c>
      <c r="E99" s="119">
        <v>5.8</v>
      </c>
      <c r="F99" s="390">
        <f>ROUND(ТАБ_20!E98/ТАБ_20!B98*1000,0)</f>
        <v>726</v>
      </c>
      <c r="G99" s="390">
        <v>785</v>
      </c>
    </row>
    <row r="100" spans="1:8" ht="14.1" customHeight="1" x14ac:dyDescent="0.25">
      <c r="A100" s="187" t="s">
        <v>103</v>
      </c>
      <c r="B100" s="119">
        <v>6.2</v>
      </c>
      <c r="C100" s="119">
        <v>6.3</v>
      </c>
      <c r="D100" s="119">
        <v>4.2</v>
      </c>
      <c r="E100" s="119">
        <v>5</v>
      </c>
      <c r="F100" s="390">
        <f>ROUND(ТАБ_20!E99/ТАБ_20!B99*1000,0)</f>
        <v>681</v>
      </c>
      <c r="G100" s="390">
        <v>787</v>
      </c>
    </row>
    <row r="101" spans="1:8" s="115" customFormat="1" ht="14.1" customHeight="1" x14ac:dyDescent="0.25">
      <c r="A101" s="252" t="s">
        <v>104</v>
      </c>
      <c r="B101" s="282">
        <v>5.7</v>
      </c>
      <c r="C101" s="282">
        <v>7.2</v>
      </c>
      <c r="D101" s="282">
        <v>4.5</v>
      </c>
      <c r="E101" s="282">
        <v>4.9000000000000004</v>
      </c>
      <c r="F101" s="283">
        <f>ROUND(ТАБ_20!E100/ТАБ_20!B100*1000,0)</f>
        <v>805</v>
      </c>
      <c r="G101" s="283">
        <v>686</v>
      </c>
      <c r="H101"/>
    </row>
    <row r="102" spans="1:8" ht="9" customHeight="1" x14ac:dyDescent="0.25"/>
    <row r="103" spans="1:8" x14ac:dyDescent="0.25">
      <c r="A103" s="107"/>
      <c r="B103" s="391"/>
      <c r="C103" s="391"/>
    </row>
    <row r="104" spans="1:8" x14ac:dyDescent="0.25">
      <c r="A104" s="105"/>
      <c r="C104" s="105"/>
      <c r="F104" s="589"/>
      <c r="G104" s="589"/>
      <c r="H104" s="115"/>
    </row>
    <row r="105" spans="1:8" x14ac:dyDescent="0.25">
      <c r="H105" s="245"/>
    </row>
    <row r="106" spans="1:8" x14ac:dyDescent="0.25">
      <c r="H106" s="245"/>
    </row>
    <row r="108" spans="1:8" x14ac:dyDescent="0.25">
      <c r="B108" s="105"/>
      <c r="C108" s="105"/>
      <c r="D108" s="105"/>
      <c r="E108" s="105"/>
      <c r="F108" s="105"/>
      <c r="G108" s="105"/>
    </row>
    <row r="109" spans="1:8" x14ac:dyDescent="0.25">
      <c r="B109" s="105"/>
      <c r="D109" s="105"/>
    </row>
  </sheetData>
  <mergeCells count="6">
    <mergeCell ref="F104:G104"/>
    <mergeCell ref="A1:G1"/>
    <mergeCell ref="A3:A5"/>
    <mergeCell ref="B3:C4"/>
    <mergeCell ref="D3:E4"/>
    <mergeCell ref="F3:G4"/>
  </mergeCells>
  <printOptions horizontalCentered="1"/>
  <pageMargins left="0.70866141732283472" right="0.70866141732283472" top="0.70866141732283472" bottom="0.11811023622047245" header="0.31496062992125984" footer="0.31496062992125984"/>
  <pageSetup paperSize="9" firstPageNumber="54" orientation="landscape" useFirstPageNumber="1" r:id="rId1"/>
  <headerFooter>
    <oddHeader>&amp;C&amp;"Arial,обычный"&amp;10&amp;P</oddHeader>
  </headerFooter>
  <rowBreaks count="2" manualBreakCount="2">
    <brk id="38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E37"/>
  <sheetViews>
    <sheetView zoomScaleNormal="100" zoomScaleSheetLayoutView="90" workbookViewId="0">
      <selection activeCell="C34" sqref="C34"/>
    </sheetView>
  </sheetViews>
  <sheetFormatPr defaultColWidth="10.28515625" defaultRowHeight="14.25" x14ac:dyDescent="0.2"/>
  <cols>
    <col min="1" max="1" width="2.140625" style="200" customWidth="1"/>
    <col min="2" max="2" width="6.140625" style="200" customWidth="1"/>
    <col min="3" max="3" width="125.42578125" style="200" customWidth="1"/>
    <col min="4" max="4" width="6" style="166" customWidth="1"/>
    <col min="5" max="16384" width="10.28515625" style="200"/>
  </cols>
  <sheetData>
    <row r="1" spans="2:5" x14ac:dyDescent="0.2">
      <c r="C1" s="201"/>
    </row>
    <row r="2" spans="2:5" ht="27.75" customHeight="1" x14ac:dyDescent="0.2">
      <c r="B2" s="284" t="s">
        <v>4</v>
      </c>
      <c r="C2" s="202" t="s">
        <v>5</v>
      </c>
      <c r="D2" s="285" t="s">
        <v>6</v>
      </c>
    </row>
    <row r="3" spans="2:5" x14ac:dyDescent="0.2">
      <c r="B3" s="203"/>
      <c r="C3" s="166"/>
      <c r="D3" s="286"/>
    </row>
    <row r="4" spans="2:5" ht="15" customHeight="1" x14ac:dyDescent="0.2">
      <c r="B4" s="203"/>
      <c r="C4" s="288" t="s">
        <v>316</v>
      </c>
      <c r="D4" s="208">
        <v>3</v>
      </c>
    </row>
    <row r="5" spans="2:5" ht="15" customHeight="1" x14ac:dyDescent="0.2">
      <c r="B5" s="287">
        <v>1</v>
      </c>
      <c r="C5" s="288" t="s">
        <v>299</v>
      </c>
      <c r="D5" s="208">
        <v>5</v>
      </c>
    </row>
    <row r="6" spans="2:5" ht="15" customHeight="1" x14ac:dyDescent="0.2">
      <c r="B6" s="287">
        <v>2</v>
      </c>
      <c r="C6" s="288" t="s">
        <v>300</v>
      </c>
      <c r="D6" s="208">
        <v>6</v>
      </c>
    </row>
    <row r="7" spans="2:5" ht="15" customHeight="1" x14ac:dyDescent="0.2">
      <c r="B7" s="287">
        <v>3</v>
      </c>
      <c r="C7" s="288" t="s">
        <v>301</v>
      </c>
      <c r="D7" s="208">
        <v>9</v>
      </c>
    </row>
    <row r="8" spans="2:5" ht="15" customHeight="1" x14ac:dyDescent="0.2">
      <c r="B8" s="287">
        <v>4</v>
      </c>
      <c r="C8" s="288" t="s">
        <v>302</v>
      </c>
      <c r="D8" s="208">
        <v>12</v>
      </c>
    </row>
    <row r="9" spans="2:5" ht="15" customHeight="1" x14ac:dyDescent="0.2">
      <c r="B9" s="287">
        <v>5</v>
      </c>
      <c r="C9" s="288" t="s">
        <v>346</v>
      </c>
      <c r="D9" s="208">
        <v>15</v>
      </c>
      <c r="E9" s="204"/>
    </row>
    <row r="10" spans="2:5" ht="15" customHeight="1" x14ac:dyDescent="0.2">
      <c r="B10" s="287">
        <v>6</v>
      </c>
      <c r="C10" s="288" t="s">
        <v>347</v>
      </c>
      <c r="D10" s="208">
        <v>18</v>
      </c>
      <c r="E10" s="204"/>
    </row>
    <row r="11" spans="2:5" ht="15" customHeight="1" x14ac:dyDescent="0.2">
      <c r="B11" s="287">
        <v>7</v>
      </c>
      <c r="C11" s="288" t="s">
        <v>348</v>
      </c>
      <c r="D11" s="208">
        <v>19</v>
      </c>
      <c r="E11" s="204"/>
    </row>
    <row r="12" spans="2:5" s="205" customFormat="1" ht="15" customHeight="1" x14ac:dyDescent="0.2">
      <c r="B12" s="287">
        <v>8</v>
      </c>
      <c r="C12" s="288" t="s">
        <v>303</v>
      </c>
      <c r="D12" s="208">
        <v>20</v>
      </c>
    </row>
    <row r="13" spans="2:5" s="205" customFormat="1" ht="15" customHeight="1" x14ac:dyDescent="0.2">
      <c r="B13" s="287">
        <v>9</v>
      </c>
      <c r="C13" s="288" t="s">
        <v>304</v>
      </c>
      <c r="D13" s="208">
        <v>22</v>
      </c>
    </row>
    <row r="14" spans="2:5" s="205" customFormat="1" ht="15" customHeight="1" x14ac:dyDescent="0.2">
      <c r="B14" s="287">
        <v>10</v>
      </c>
      <c r="C14" s="288" t="s">
        <v>305</v>
      </c>
      <c r="D14" s="208">
        <v>25</v>
      </c>
    </row>
    <row r="15" spans="2:5" s="205" customFormat="1" ht="15" customHeight="1" x14ac:dyDescent="0.2">
      <c r="B15" s="287">
        <v>11</v>
      </c>
      <c r="C15" s="288" t="s">
        <v>306</v>
      </c>
      <c r="D15" s="208">
        <v>28</v>
      </c>
    </row>
    <row r="16" spans="2:5" s="205" customFormat="1" ht="15" customHeight="1" x14ac:dyDescent="0.2">
      <c r="B16" s="287">
        <v>12</v>
      </c>
      <c r="C16" s="288" t="s">
        <v>307</v>
      </c>
      <c r="D16" s="208">
        <v>31</v>
      </c>
    </row>
    <row r="17" spans="2:4" s="205" customFormat="1" ht="15" customHeight="1" x14ac:dyDescent="0.2">
      <c r="B17" s="287">
        <v>13</v>
      </c>
      <c r="C17" s="288" t="s">
        <v>349</v>
      </c>
      <c r="D17" s="208">
        <v>34</v>
      </c>
    </row>
    <row r="18" spans="2:4" s="205" customFormat="1" ht="15" customHeight="1" x14ac:dyDescent="0.2">
      <c r="B18" s="287">
        <v>14</v>
      </c>
      <c r="C18" s="288" t="s">
        <v>308</v>
      </c>
      <c r="D18" s="208">
        <v>35</v>
      </c>
    </row>
    <row r="19" spans="2:4" s="205" customFormat="1" ht="15" customHeight="1" x14ac:dyDescent="0.2">
      <c r="B19" s="287">
        <v>15</v>
      </c>
      <c r="C19" s="288" t="s">
        <v>309</v>
      </c>
      <c r="D19" s="208">
        <v>38</v>
      </c>
    </row>
    <row r="20" spans="2:4" s="205" customFormat="1" ht="15" customHeight="1" x14ac:dyDescent="0.2">
      <c r="B20" s="287">
        <v>16</v>
      </c>
      <c r="C20" s="288" t="s">
        <v>310</v>
      </c>
      <c r="D20" s="208">
        <v>41</v>
      </c>
    </row>
    <row r="21" spans="2:4" s="205" customFormat="1" ht="15" customHeight="1" x14ac:dyDescent="0.2">
      <c r="B21" s="287">
        <v>17</v>
      </c>
      <c r="C21" s="288" t="s">
        <v>311</v>
      </c>
      <c r="D21" s="208">
        <v>44</v>
      </c>
    </row>
    <row r="22" spans="2:4" s="205" customFormat="1" ht="15" customHeight="1" x14ac:dyDescent="0.2">
      <c r="B22" s="287">
        <v>18</v>
      </c>
      <c r="C22" s="288" t="s">
        <v>312</v>
      </c>
      <c r="D22" s="208">
        <v>45</v>
      </c>
    </row>
    <row r="23" spans="2:4" s="205" customFormat="1" ht="15" customHeight="1" x14ac:dyDescent="0.2">
      <c r="B23" s="287">
        <v>19</v>
      </c>
      <c r="C23" s="288" t="s">
        <v>313</v>
      </c>
      <c r="D23" s="208">
        <v>48</v>
      </c>
    </row>
    <row r="24" spans="2:4" s="205" customFormat="1" ht="15" customHeight="1" x14ac:dyDescent="0.2">
      <c r="B24" s="287">
        <v>20</v>
      </c>
      <c r="C24" s="288" t="s">
        <v>314</v>
      </c>
      <c r="D24" s="208">
        <v>51</v>
      </c>
    </row>
    <row r="25" spans="2:4" s="205" customFormat="1" ht="15" customHeight="1" x14ac:dyDescent="0.2">
      <c r="B25" s="287">
        <v>21</v>
      </c>
      <c r="C25" s="288" t="s">
        <v>315</v>
      </c>
      <c r="D25" s="208">
        <v>54</v>
      </c>
    </row>
    <row r="26" spans="2:4" s="205" customFormat="1" ht="15.75" customHeight="1" x14ac:dyDescent="0.2">
      <c r="B26" s="166"/>
      <c r="C26" s="166"/>
      <c r="D26" s="166"/>
    </row>
    <row r="27" spans="2:4" s="205" customFormat="1" x14ac:dyDescent="0.2">
      <c r="B27" s="166"/>
      <c r="C27" s="166"/>
      <c r="D27" s="166"/>
    </row>
    <row r="28" spans="2:4" s="205" customFormat="1" x14ac:dyDescent="0.2">
      <c r="B28" s="166"/>
      <c r="C28" s="166"/>
      <c r="D28" s="166"/>
    </row>
    <row r="29" spans="2:4" s="205" customFormat="1" x14ac:dyDescent="0.2">
      <c r="B29" s="166"/>
      <c r="C29" s="166"/>
      <c r="D29" s="166"/>
    </row>
    <row r="30" spans="2:4" s="205" customFormat="1" x14ac:dyDescent="0.2">
      <c r="B30" s="206"/>
      <c r="C30" s="207"/>
      <c r="D30" s="166"/>
    </row>
    <row r="31" spans="2:4" s="205" customFormat="1" x14ac:dyDescent="0.2">
      <c r="B31" s="206"/>
      <c r="C31" s="207"/>
      <c r="D31" s="166"/>
    </row>
    <row r="32" spans="2:4" s="205" customFormat="1" x14ac:dyDescent="0.2">
      <c r="D32" s="166"/>
    </row>
    <row r="33" spans="4:4" s="205" customFormat="1" x14ac:dyDescent="0.2">
      <c r="D33" s="166"/>
    </row>
    <row r="34" spans="4:4" s="205" customFormat="1" x14ac:dyDescent="0.2">
      <c r="D34" s="166"/>
    </row>
    <row r="35" spans="4:4" s="205" customFormat="1" x14ac:dyDescent="0.2">
      <c r="D35" s="166"/>
    </row>
    <row r="36" spans="4:4" s="205" customFormat="1" x14ac:dyDescent="0.2">
      <c r="D36" s="166"/>
    </row>
    <row r="37" spans="4:4" s="205" customFormat="1" x14ac:dyDescent="0.2">
      <c r="D37" s="166"/>
    </row>
  </sheetData>
  <hyperlinks>
    <hyperlink ref="C4" location="предисловие!A1" display="Предисловие…………………………………………………………………………………………………………...………………………………..……………………………….."/>
    <hyperlink ref="C5" location="'ТАБ_1 '!A1" display="Общие итоги естественного движения населения в Российской Федерации……………………………………….………………………………………"/>
    <hyperlink ref="C6" location="ТАБ_2!A1" display="Родившиеся, умершие и естественный прирост населения по субъектам Российской Федерации………………………………...……………………"/>
    <hyperlink ref="C7" location="ТАБ_3!A1" display="Общие коэффициенты рождаемости, смертности, естественного прироста населения по субъектам Российской Федерации……………..…"/>
    <hyperlink ref="C8" location="ТАБ_4!A1" display="Родившиеся  живыми у  женщин,  не состоявших в зарегистрированном браке, по субъектам Российской Федерации……………….……"/>
    <hyperlink ref="C9" location="ТАБ_5!A1" display="Родившиеся вне брака по возрасту матери по субъектам Российской Федерации в 2016 году……………………………………………………….…….."/>
    <hyperlink ref="C10" location="ТАБ_6!A1" display="Число родившихся живыми по возрасту матери и очередности рождения в Российской Федерации в 2016 году……………………………...………"/>
    <hyperlink ref="C11" location="ТАБ_7!A1" display="Число родившихся живыми по возрасту и образованию матери в 2016 году…………………………………………………………………………..………."/>
    <hyperlink ref="C12" location="ТАБ_8!A1" display="Смертность населения по основным классам и отдельным причинам смерти……………………………………………………………………..…...….."/>
    <hyperlink ref="C13" location="ТАБ_9!A1" display="Умершие по основным классам причин смерти по субъектам  Российской Федерации…………………………………………………….……………."/>
    <hyperlink ref="C14" location="ТАБ_10!A1" display="Cмертность населения по основным классам причин смерти по субъектам Российской Федерации………………………………………..…………….."/>
    <hyperlink ref="C15" location="ТАБ_11!A1" display="Число умерших от внешних причин смерти по субъектам Российской Федерации……………………………………………………………...……………"/>
    <hyperlink ref="C16" location="ТАБ_12!A1" display="Смертность населения от внешних причин смерти по субъектам Российской Федерации…………………………………………………………..……………."/>
    <hyperlink ref="C17" location="ТАБ_13!A1" display="Умершие по возрастным группам и основным классам причин смерти в 2016 году…………………………………………………………….………………"/>
    <hyperlink ref="C18" location="ТАБ_14!A1" display="Материнская смертность по субъектам Российской Федерации…………………………………………………………………………………...…………………"/>
    <hyperlink ref="C19" location="ТАБ_15!A1" display="Перинатальная смертность по субъектам Российской Федерации………………………………………………………………………………….………………."/>
    <hyperlink ref="C20" location="ТАБ_16!A1" display="Младенческая смертность по субъектам Российской Федерации……………………………………………………………………………….………….."/>
    <hyperlink ref="C21" location="ТАБ_17!A1" display="Младенческая смертность в Российской Федерации по основным классам и отдельным причинам смерти……………………………...………………."/>
    <hyperlink ref="C22" location="ТАБ_18!A1" display="Умершие в возрасте до 1 года по основным классам причин смерти  по субъектам Российской Федерации…………………………….……………"/>
    <hyperlink ref="C23" location="ТАБ_19!A1" display="Коэффициенты младенческой смертности по основным классам причин смерти по субъектам Российской Федерации…………………...…….."/>
    <hyperlink ref="C24" location="ТАБ_20!A1" display="Число браков и разводов по субъектам Российской Федерации………………………………………………………………………………………...……."/>
    <hyperlink ref="C25" location="ТАБ_21!A1" display="Общие коэффициенты брачности и разводимости по субъектам Российской Федерации………………………………………………………….……."/>
  </hyperlinks>
  <printOptions horizontalCentered="1"/>
  <pageMargins left="0" right="0" top="0.7480314960629921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6"/>
  <sheetViews>
    <sheetView zoomScaleNormal="100" workbookViewId="0">
      <selection activeCell="O5" sqref="O5"/>
    </sheetView>
  </sheetViews>
  <sheetFormatPr defaultColWidth="10.28515625" defaultRowHeight="12.75" x14ac:dyDescent="0.2"/>
  <cols>
    <col min="1" max="1" width="27.7109375" style="3" customWidth="1"/>
    <col min="2" max="11" width="9.140625" style="3" customWidth="1"/>
    <col min="12" max="12" width="15.42578125" style="3" customWidth="1"/>
    <col min="13" max="16384" width="10.28515625" style="3"/>
  </cols>
  <sheetData>
    <row r="6" ht="13.5" customHeight="1" x14ac:dyDescent="0.2"/>
  </sheetData>
  <pageMargins left="0.78740157480314965" right="0.19685039370078741" top="0.70866141732283472" bottom="0.6692913385826772" header="0.31496062992125984" footer="0.51181102362204722"/>
  <pageSetup paperSize="9" firstPageNumber="3" orientation="landscape" useFirstPageNumber="1" r:id="rId1"/>
  <headerFooter alignWithMargins="0">
    <oddHeader>&amp;C&amp;"Arial,обычный"&amp;10 &amp;P</oddHeader>
  </headerFooter>
  <drawing r:id="rId2"/>
  <legacyDrawing r:id="rId3"/>
  <oleObjects>
    <mc:AlternateContent xmlns:mc="http://schemas.openxmlformats.org/markup-compatibility/2006">
      <mc:Choice Requires="x14">
        <oleObject progId="Документ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762000</xdr:colOff>
                <xdr:row>38</xdr:row>
                <xdr:rowOff>123825</xdr:rowOff>
              </to>
            </anchor>
          </objectPr>
        </oleObject>
      </mc:Choice>
      <mc:Fallback>
        <oleObject progId="Документ" shapeId="1025" r:id="rId4"/>
      </mc:Fallback>
    </mc:AlternateContent>
    <mc:AlternateContent xmlns:mc="http://schemas.openxmlformats.org/markup-compatibility/2006">
      <mc:Choice Requires="x14">
        <oleObject progId="Документ" shapeId="1026" r:id="rId6">
          <objectPr defaultSize="0" autoPict="0" r:id="rId7">
            <anchor moveWithCells="1">
              <from>
                <xdr:col>0</xdr:col>
                <xdr:colOff>0</xdr:colOff>
                <xdr:row>41</xdr:row>
                <xdr:rowOff>19050</xdr:rowOff>
              </from>
              <to>
                <xdr:col>11</xdr:col>
                <xdr:colOff>657225</xdr:colOff>
                <xdr:row>77</xdr:row>
                <xdr:rowOff>142875</xdr:rowOff>
              </to>
            </anchor>
          </objectPr>
        </oleObject>
      </mc:Choice>
      <mc:Fallback>
        <oleObject progId="Документ" shapeId="102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H17"/>
  <sheetViews>
    <sheetView zoomScaleNormal="100" zoomScaleSheetLayoutView="100" workbookViewId="0">
      <selection activeCell="G12" sqref="G12"/>
    </sheetView>
  </sheetViews>
  <sheetFormatPr defaultColWidth="10.28515625" defaultRowHeight="12.75" x14ac:dyDescent="0.2"/>
  <cols>
    <col min="1" max="1" width="30.5703125" style="5" customWidth="1"/>
    <col min="2" max="3" width="13.7109375" style="5" customWidth="1"/>
    <col min="4" max="4" width="13.5703125" style="5" customWidth="1"/>
    <col min="5" max="6" width="13.7109375" style="5" customWidth="1"/>
    <col min="7" max="7" width="10.28515625" style="7"/>
    <col min="8" max="8" width="13.140625" style="7" bestFit="1" customWidth="1"/>
    <col min="9" max="16384" width="10.28515625" style="7"/>
  </cols>
  <sheetData>
    <row r="1" spans="1:8" s="4" customFormat="1" ht="15.75" x14ac:dyDescent="0.25">
      <c r="A1" s="477" t="s">
        <v>288</v>
      </c>
      <c r="B1" s="477"/>
      <c r="C1" s="477"/>
      <c r="D1" s="477"/>
      <c r="E1" s="477"/>
      <c r="F1" s="477"/>
    </row>
    <row r="2" spans="1:8" s="4" customFormat="1" ht="15.75" x14ac:dyDescent="0.25">
      <c r="A2" s="477" t="s">
        <v>287</v>
      </c>
      <c r="B2" s="477"/>
      <c r="C2" s="477"/>
      <c r="D2" s="477"/>
      <c r="E2" s="477"/>
      <c r="F2" s="477"/>
      <c r="H2" s="436"/>
    </row>
    <row r="3" spans="1:8" s="6" customFormat="1" ht="15" x14ac:dyDescent="0.2">
      <c r="A3" s="5"/>
      <c r="B3" s="5"/>
      <c r="C3" s="5"/>
      <c r="D3" s="5"/>
      <c r="E3" s="5"/>
      <c r="F3" s="5"/>
    </row>
    <row r="4" spans="1:8" s="6" customFormat="1" ht="15" x14ac:dyDescent="0.2">
      <c r="A4" s="478"/>
      <c r="B4" s="478" t="s">
        <v>210</v>
      </c>
      <c r="C4" s="478"/>
      <c r="D4" s="478"/>
      <c r="E4" s="478" t="s">
        <v>211</v>
      </c>
      <c r="F4" s="478"/>
    </row>
    <row r="5" spans="1:8" s="6" customFormat="1" ht="30" customHeight="1" x14ac:dyDescent="0.2">
      <c r="A5" s="478"/>
      <c r="B5" s="230" t="s">
        <v>350</v>
      </c>
      <c r="C5" s="379" t="s">
        <v>332</v>
      </c>
      <c r="D5" s="167" t="s">
        <v>209</v>
      </c>
      <c r="E5" s="434" t="s">
        <v>350</v>
      </c>
      <c r="F5" s="434" t="s">
        <v>332</v>
      </c>
    </row>
    <row r="6" spans="1:8" s="6" customFormat="1" ht="24.95" customHeight="1" x14ac:dyDescent="0.2">
      <c r="A6" s="180" t="s">
        <v>218</v>
      </c>
      <c r="B6" s="137">
        <v>1436514</v>
      </c>
      <c r="C6" s="137">
        <v>1481074</v>
      </c>
      <c r="D6" s="137">
        <f>B6-C6</f>
        <v>-44560</v>
      </c>
      <c r="E6" s="400">
        <v>9.8000000000000007</v>
      </c>
      <c r="F6" s="400">
        <v>10.1</v>
      </c>
    </row>
    <row r="7" spans="1:8" s="6" customFormat="1" ht="24.95" customHeight="1" x14ac:dyDescent="0.2">
      <c r="A7" s="181" t="s">
        <v>219</v>
      </c>
      <c r="B7" s="137">
        <v>2138586</v>
      </c>
      <c r="C7" s="137">
        <v>1798307</v>
      </c>
      <c r="D7" s="137">
        <f>B7-C7</f>
        <v>340279</v>
      </c>
      <c r="E7" s="400">
        <v>14.6</v>
      </c>
      <c r="F7" s="400">
        <v>12.3</v>
      </c>
    </row>
    <row r="8" spans="1:8" s="6" customFormat="1" ht="30" customHeight="1" x14ac:dyDescent="0.2">
      <c r="A8" s="182" t="s">
        <v>222</v>
      </c>
      <c r="B8" s="137">
        <v>6489</v>
      </c>
      <c r="C8" s="137">
        <v>7328</v>
      </c>
      <c r="D8" s="137">
        <f>B8-C8</f>
        <v>-839</v>
      </c>
      <c r="E8" s="418" t="s">
        <v>351</v>
      </c>
      <c r="F8" s="418" t="s">
        <v>336</v>
      </c>
    </row>
    <row r="9" spans="1:8" s="6" customFormat="1" ht="24.95" customHeight="1" x14ac:dyDescent="0.2">
      <c r="A9" s="183" t="s">
        <v>7</v>
      </c>
      <c r="B9" s="137">
        <v>-702072</v>
      </c>
      <c r="C9" s="137">
        <v>-317233</v>
      </c>
      <c r="D9" s="295" t="s">
        <v>317</v>
      </c>
      <c r="E9" s="400">
        <v>-4.8</v>
      </c>
      <c r="F9" s="400">
        <v>-2.2000000000000002</v>
      </c>
    </row>
    <row r="10" spans="1:8" s="6" customFormat="1" ht="24.95" customHeight="1" x14ac:dyDescent="0.2">
      <c r="A10" s="181" t="s">
        <v>220</v>
      </c>
      <c r="B10" s="137">
        <v>770857</v>
      </c>
      <c r="C10" s="137">
        <v>950167</v>
      </c>
      <c r="D10" s="137">
        <f>B10-C10</f>
        <v>-179310</v>
      </c>
      <c r="E10" s="400">
        <v>5.3</v>
      </c>
      <c r="F10" s="400">
        <v>6.5</v>
      </c>
    </row>
    <row r="11" spans="1:8" s="6" customFormat="1" ht="24.95" customHeight="1" x14ac:dyDescent="0.2">
      <c r="A11" s="250" t="s">
        <v>221</v>
      </c>
      <c r="B11" s="251">
        <v>564704</v>
      </c>
      <c r="C11" s="251">
        <v>620730</v>
      </c>
      <c r="D11" s="251">
        <f>B11-C11</f>
        <v>-56026</v>
      </c>
      <c r="E11" s="401">
        <v>3.9</v>
      </c>
      <c r="F11" s="401">
        <v>4.2</v>
      </c>
    </row>
    <row r="12" spans="1:8" s="6" customFormat="1" ht="15" x14ac:dyDescent="0.2">
      <c r="A12" s="5"/>
      <c r="B12" s="5"/>
      <c r="C12" s="5"/>
      <c r="D12" s="5"/>
      <c r="E12" s="5"/>
      <c r="F12" s="5"/>
    </row>
    <row r="13" spans="1:8" s="6" customFormat="1" ht="15" x14ac:dyDescent="0.2">
      <c r="A13" s="476" t="s">
        <v>216</v>
      </c>
      <c r="B13" s="476"/>
      <c r="C13" s="476"/>
      <c r="D13" s="476"/>
      <c r="E13" s="476"/>
      <c r="F13" s="476"/>
    </row>
    <row r="14" spans="1:8" s="6" customFormat="1" ht="25.5" customHeight="1" x14ac:dyDescent="0.2"/>
    <row r="15" spans="1:8" s="6" customFormat="1" ht="16.5" customHeight="1" x14ac:dyDescent="0.2">
      <c r="B15" s="140"/>
      <c r="C15" s="140"/>
      <c r="D15" s="5"/>
      <c r="E15" s="5"/>
      <c r="F15" s="5"/>
    </row>
    <row r="16" spans="1:8" ht="17.25" customHeight="1" x14ac:dyDescent="0.2"/>
    <row r="17" spans="2:2" x14ac:dyDescent="0.2">
      <c r="B17" s="140"/>
    </row>
  </sheetData>
  <mergeCells count="6">
    <mergeCell ref="A13:F13"/>
    <mergeCell ref="A1:F1"/>
    <mergeCell ref="A4:A5"/>
    <mergeCell ref="B4:D4"/>
    <mergeCell ref="E4:F4"/>
    <mergeCell ref="A2:F2"/>
  </mergeCells>
  <conditionalFormatting sqref="H6:L11">
    <cfRule type="cellIs" dxfId="4" priority="3" operator="notEqual">
      <formula>C6</formula>
    </cfRule>
  </conditionalFormatting>
  <printOptions horizontalCentered="1"/>
  <pageMargins left="1.3385826771653544" right="0.78740157480314965" top="0.70866141732283472" bottom="0.98425196850393704" header="0.31496062992125984" footer="0.31496062992125984"/>
  <pageSetup paperSize="9" firstPageNumber="5" orientation="landscape" useFirstPageNumber="1" r:id="rId1"/>
  <headerFooter alignWithMargins="0">
    <oddHeader>&amp;C&amp;"Arial,обычный"&amp;10 &amp;P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autoPict="0" r:id="rId5">
            <anchor moveWithCells="1">
              <from>
                <xdr:col>6</xdr:col>
                <xdr:colOff>0</xdr:colOff>
                <xdr:row>7</xdr:row>
                <xdr:rowOff>200025</xdr:rowOff>
              </from>
              <to>
                <xdr:col>6</xdr:col>
                <xdr:colOff>123825</xdr:colOff>
                <xdr:row>7</xdr:row>
                <xdr:rowOff>361950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162"/>
  <sheetViews>
    <sheetView zoomScaleNormal="100" zoomScaleSheetLayoutView="100" workbookViewId="0">
      <selection activeCell="B6" sqref="B6"/>
    </sheetView>
  </sheetViews>
  <sheetFormatPr defaultColWidth="33" defaultRowHeight="14.1" customHeight="1" x14ac:dyDescent="0.2"/>
  <cols>
    <col min="1" max="1" width="41.7109375" style="5" customWidth="1"/>
    <col min="2" max="9" width="10.7109375" style="5" customWidth="1"/>
    <col min="10" max="10" width="20.7109375" style="9" customWidth="1"/>
    <col min="11" max="20" width="11.5703125" style="9" customWidth="1"/>
    <col min="21" max="16384" width="33" style="9"/>
  </cols>
  <sheetData>
    <row r="1" spans="1:10" s="8" customFormat="1" ht="15" customHeight="1" x14ac:dyDescent="0.25">
      <c r="A1" s="479" t="s">
        <v>8</v>
      </c>
      <c r="B1" s="480"/>
      <c r="C1" s="480"/>
      <c r="D1" s="480"/>
      <c r="E1" s="480"/>
      <c r="F1" s="480"/>
      <c r="G1" s="480"/>
      <c r="H1" s="480"/>
      <c r="I1" s="480"/>
    </row>
    <row r="3" spans="1:10" ht="15" customHeight="1" x14ac:dyDescent="0.2">
      <c r="A3" s="481"/>
      <c r="B3" s="483" t="s">
        <v>9</v>
      </c>
      <c r="C3" s="483"/>
      <c r="D3" s="484" t="s">
        <v>10</v>
      </c>
      <c r="E3" s="483" t="s">
        <v>11</v>
      </c>
      <c r="F3" s="483"/>
      <c r="G3" s="484" t="s">
        <v>10</v>
      </c>
      <c r="H3" s="485" t="s">
        <v>12</v>
      </c>
      <c r="I3" s="485"/>
    </row>
    <row r="4" spans="1:10" ht="15" customHeight="1" x14ac:dyDescent="0.2">
      <c r="A4" s="482"/>
      <c r="B4" s="483"/>
      <c r="C4" s="483"/>
      <c r="D4" s="484"/>
      <c r="E4" s="483"/>
      <c r="F4" s="483"/>
      <c r="G4" s="484"/>
      <c r="H4" s="485"/>
      <c r="I4" s="485"/>
    </row>
    <row r="5" spans="1:10" ht="15" customHeight="1" x14ac:dyDescent="0.2">
      <c r="A5" s="482"/>
      <c r="B5" s="168" t="s">
        <v>350</v>
      </c>
      <c r="C5" s="380" t="s">
        <v>332</v>
      </c>
      <c r="D5" s="484"/>
      <c r="E5" s="435" t="s">
        <v>350</v>
      </c>
      <c r="F5" s="435" t="s">
        <v>332</v>
      </c>
      <c r="G5" s="484"/>
      <c r="H5" s="435" t="s">
        <v>350</v>
      </c>
      <c r="I5" s="435" t="s">
        <v>332</v>
      </c>
    </row>
    <row r="6" spans="1:10" s="8" customFormat="1" ht="14.1" customHeight="1" x14ac:dyDescent="0.25">
      <c r="A6" s="184" t="s">
        <v>13</v>
      </c>
      <c r="B6" s="10">
        <v>1436514</v>
      </c>
      <c r="C6" s="10">
        <v>1481074</v>
      </c>
      <c r="D6" s="10">
        <f>B6-C6</f>
        <v>-44560</v>
      </c>
      <c r="E6" s="145">
        <v>2138586</v>
      </c>
      <c r="F6" s="145">
        <v>1798307</v>
      </c>
      <c r="G6" s="145">
        <f>E6-F6</f>
        <v>340279</v>
      </c>
      <c r="H6" s="122">
        <v>-702072</v>
      </c>
      <c r="I6" s="122">
        <f t="shared" ref="I6:I37" si="0">C6-F6</f>
        <v>-317233</v>
      </c>
      <c r="J6" s="121"/>
    </row>
    <row r="7" spans="1:10" s="8" customFormat="1" ht="14.1" customHeight="1" x14ac:dyDescent="0.25">
      <c r="A7" s="170" t="s">
        <v>14</v>
      </c>
      <c r="B7" s="10">
        <v>355864</v>
      </c>
      <c r="C7" s="10">
        <v>366668</v>
      </c>
      <c r="D7" s="10">
        <f t="shared" ref="D7:D70" si="1">B7-C7</f>
        <v>-10804</v>
      </c>
      <c r="E7" s="145">
        <v>593463</v>
      </c>
      <c r="F7" s="145">
        <v>496740</v>
      </c>
      <c r="G7" s="145">
        <f t="shared" ref="G7:G70" si="2">E7-F7</f>
        <v>96723</v>
      </c>
      <c r="H7" s="122">
        <v>-237599</v>
      </c>
      <c r="I7" s="122">
        <f t="shared" si="0"/>
        <v>-130072</v>
      </c>
      <c r="J7" s="121"/>
    </row>
    <row r="8" spans="1:10" ht="14.1" customHeight="1" x14ac:dyDescent="0.25">
      <c r="A8" s="171" t="s">
        <v>15</v>
      </c>
      <c r="B8" s="11">
        <v>12294</v>
      </c>
      <c r="C8" s="11">
        <v>13183</v>
      </c>
      <c r="D8" s="11">
        <f t="shared" si="1"/>
        <v>-889</v>
      </c>
      <c r="E8" s="146">
        <v>24039</v>
      </c>
      <c r="F8" s="146">
        <v>20662</v>
      </c>
      <c r="G8" s="146">
        <f t="shared" si="2"/>
        <v>3377</v>
      </c>
      <c r="H8" s="123">
        <v>-11745</v>
      </c>
      <c r="I8" s="123">
        <f t="shared" si="0"/>
        <v>-7479</v>
      </c>
      <c r="J8" s="121"/>
    </row>
    <row r="9" spans="1:10" ht="14.1" customHeight="1" x14ac:dyDescent="0.25">
      <c r="A9" s="171" t="s">
        <v>16</v>
      </c>
      <c r="B9" s="11">
        <v>9511</v>
      </c>
      <c r="C9" s="11">
        <v>9956</v>
      </c>
      <c r="D9" s="11">
        <f t="shared" si="1"/>
        <v>-445</v>
      </c>
      <c r="E9" s="146">
        <v>20148</v>
      </c>
      <c r="F9" s="146">
        <v>17615</v>
      </c>
      <c r="G9" s="146">
        <f t="shared" si="2"/>
        <v>2533</v>
      </c>
      <c r="H9" s="123">
        <v>-10637</v>
      </c>
      <c r="I9" s="123">
        <f t="shared" si="0"/>
        <v>-7659</v>
      </c>
      <c r="J9" s="121"/>
    </row>
    <row r="10" spans="1:10" ht="14.1" customHeight="1" x14ac:dyDescent="0.25">
      <c r="A10" s="171" t="s">
        <v>17</v>
      </c>
      <c r="B10" s="11">
        <v>10072</v>
      </c>
      <c r="C10" s="11">
        <v>11101</v>
      </c>
      <c r="D10" s="11">
        <f t="shared" si="1"/>
        <v>-1029</v>
      </c>
      <c r="E10" s="146">
        <v>24680</v>
      </c>
      <c r="F10" s="146">
        <v>21183</v>
      </c>
      <c r="G10" s="146">
        <f t="shared" si="2"/>
        <v>3497</v>
      </c>
      <c r="H10" s="123">
        <v>-14608</v>
      </c>
      <c r="I10" s="123">
        <f t="shared" si="0"/>
        <v>-10082</v>
      </c>
      <c r="J10" s="121"/>
    </row>
    <row r="11" spans="1:10" ht="14.1" customHeight="1" x14ac:dyDescent="0.25">
      <c r="A11" s="171" t="s">
        <v>18</v>
      </c>
      <c r="B11" s="11">
        <v>19073</v>
      </c>
      <c r="C11" s="11">
        <v>19576</v>
      </c>
      <c r="D11" s="11">
        <f t="shared" si="1"/>
        <v>-503</v>
      </c>
      <c r="E11" s="146">
        <v>38246</v>
      </c>
      <c r="F11" s="146">
        <v>32882</v>
      </c>
      <c r="G11" s="146">
        <f t="shared" si="2"/>
        <v>5364</v>
      </c>
      <c r="H11" s="123">
        <v>-19173</v>
      </c>
      <c r="I11" s="123">
        <f t="shared" si="0"/>
        <v>-13306</v>
      </c>
      <c r="J11" s="121"/>
    </row>
    <row r="12" spans="1:10" ht="14.1" customHeight="1" x14ac:dyDescent="0.25">
      <c r="A12" s="171" t="s">
        <v>19</v>
      </c>
      <c r="B12" s="11">
        <v>7525</v>
      </c>
      <c r="C12" s="11">
        <v>7938</v>
      </c>
      <c r="D12" s="11">
        <f t="shared" si="1"/>
        <v>-413</v>
      </c>
      <c r="E12" s="146">
        <v>17559</v>
      </c>
      <c r="F12" s="146">
        <v>15799</v>
      </c>
      <c r="G12" s="146">
        <f t="shared" si="2"/>
        <v>1760</v>
      </c>
      <c r="H12" s="123">
        <v>-10034</v>
      </c>
      <c r="I12" s="123">
        <f t="shared" si="0"/>
        <v>-7861</v>
      </c>
      <c r="J12" s="121"/>
    </row>
    <row r="13" spans="1:10" ht="14.1" customHeight="1" x14ac:dyDescent="0.25">
      <c r="A13" s="171" t="s">
        <v>20</v>
      </c>
      <c r="B13" s="11">
        <v>8968</v>
      </c>
      <c r="C13" s="11">
        <v>8924</v>
      </c>
      <c r="D13" s="11">
        <f t="shared" si="1"/>
        <v>44</v>
      </c>
      <c r="E13" s="146">
        <v>17320</v>
      </c>
      <c r="F13" s="146">
        <v>14656</v>
      </c>
      <c r="G13" s="146">
        <f t="shared" si="2"/>
        <v>2664</v>
      </c>
      <c r="H13" s="123">
        <v>-8352</v>
      </c>
      <c r="I13" s="123">
        <f t="shared" si="0"/>
        <v>-5732</v>
      </c>
      <c r="J13" s="121"/>
    </row>
    <row r="14" spans="1:10" ht="14.1" customHeight="1" x14ac:dyDescent="0.25">
      <c r="A14" s="172" t="s">
        <v>21</v>
      </c>
      <c r="B14" s="11">
        <v>5376</v>
      </c>
      <c r="C14" s="11">
        <v>5761</v>
      </c>
      <c r="D14" s="11">
        <f t="shared" si="1"/>
        <v>-385</v>
      </c>
      <c r="E14" s="146">
        <v>10512</v>
      </c>
      <c r="F14" s="146">
        <v>9337</v>
      </c>
      <c r="G14" s="146">
        <f t="shared" si="2"/>
        <v>1175</v>
      </c>
      <c r="H14" s="123">
        <v>-5136</v>
      </c>
      <c r="I14" s="123">
        <f t="shared" si="0"/>
        <v>-3576</v>
      </c>
      <c r="J14" s="121"/>
    </row>
    <row r="15" spans="1:10" ht="14.1" customHeight="1" x14ac:dyDescent="0.25">
      <c r="A15" s="171" t="s">
        <v>22</v>
      </c>
      <c r="B15" s="11">
        <v>9136</v>
      </c>
      <c r="C15" s="11">
        <v>9246</v>
      </c>
      <c r="D15" s="11">
        <f t="shared" si="1"/>
        <v>-110</v>
      </c>
      <c r="E15" s="146">
        <v>19421</v>
      </c>
      <c r="F15" s="146">
        <v>16562</v>
      </c>
      <c r="G15" s="146">
        <f t="shared" si="2"/>
        <v>2859</v>
      </c>
      <c r="H15" s="123">
        <v>-10285</v>
      </c>
      <c r="I15" s="123">
        <f t="shared" si="0"/>
        <v>-7316</v>
      </c>
      <c r="J15" s="121"/>
    </row>
    <row r="16" spans="1:10" ht="14.1" customHeight="1" x14ac:dyDescent="0.25">
      <c r="A16" s="171" t="s">
        <v>23</v>
      </c>
      <c r="B16" s="11">
        <v>9441</v>
      </c>
      <c r="C16" s="11">
        <v>9788</v>
      </c>
      <c r="D16" s="11">
        <f t="shared" si="1"/>
        <v>-347</v>
      </c>
      <c r="E16" s="146">
        <v>20162</v>
      </c>
      <c r="F16" s="146">
        <v>16291</v>
      </c>
      <c r="G16" s="146">
        <f t="shared" si="2"/>
        <v>3871</v>
      </c>
      <c r="H16" s="123">
        <v>-10721</v>
      </c>
      <c r="I16" s="123">
        <f t="shared" si="0"/>
        <v>-6503</v>
      </c>
      <c r="J16" s="121"/>
    </row>
    <row r="17" spans="1:10" ht="14.1" customHeight="1" x14ac:dyDescent="0.25">
      <c r="A17" s="171" t="s">
        <v>24</v>
      </c>
      <c r="B17" s="11">
        <v>79057</v>
      </c>
      <c r="C17" s="11">
        <v>72466</v>
      </c>
      <c r="D17" s="11">
        <f t="shared" si="1"/>
        <v>6591</v>
      </c>
      <c r="E17" s="146">
        <v>111972</v>
      </c>
      <c r="F17" s="146">
        <v>91448</v>
      </c>
      <c r="G17" s="146">
        <f t="shared" si="2"/>
        <v>20524</v>
      </c>
      <c r="H17" s="123">
        <v>-32915</v>
      </c>
      <c r="I17" s="123">
        <f t="shared" si="0"/>
        <v>-18982</v>
      </c>
      <c r="J17" s="121"/>
    </row>
    <row r="18" spans="1:10" ht="14.1" customHeight="1" x14ac:dyDescent="0.25">
      <c r="A18" s="171" t="s">
        <v>25</v>
      </c>
      <c r="B18" s="11">
        <v>5755</v>
      </c>
      <c r="C18" s="11">
        <v>5949</v>
      </c>
      <c r="D18" s="11">
        <f t="shared" si="1"/>
        <v>-194</v>
      </c>
      <c r="E18" s="146">
        <v>13422</v>
      </c>
      <c r="F18" s="146">
        <v>11289</v>
      </c>
      <c r="G18" s="146">
        <f t="shared" si="2"/>
        <v>2133</v>
      </c>
      <c r="H18" s="123">
        <v>-7667</v>
      </c>
      <c r="I18" s="123">
        <f t="shared" si="0"/>
        <v>-5340</v>
      </c>
      <c r="J18" s="121"/>
    </row>
    <row r="19" spans="1:10" ht="14.1" customHeight="1" x14ac:dyDescent="0.25">
      <c r="A19" s="172" t="s">
        <v>26</v>
      </c>
      <c r="B19" s="11">
        <v>8676</v>
      </c>
      <c r="C19" s="11">
        <v>9236</v>
      </c>
      <c r="D19" s="11">
        <f t="shared" si="1"/>
        <v>-560</v>
      </c>
      <c r="E19" s="146">
        <v>19979</v>
      </c>
      <c r="F19" s="146">
        <v>16853</v>
      </c>
      <c r="G19" s="146">
        <f t="shared" si="2"/>
        <v>3126</v>
      </c>
      <c r="H19" s="123">
        <v>-11303</v>
      </c>
      <c r="I19" s="123">
        <f t="shared" si="0"/>
        <v>-7617</v>
      </c>
      <c r="J19" s="121"/>
    </row>
    <row r="20" spans="1:10" ht="14.1" customHeight="1" x14ac:dyDescent="0.25">
      <c r="A20" s="171" t="s">
        <v>27</v>
      </c>
      <c r="B20" s="11">
        <v>6537</v>
      </c>
      <c r="C20" s="11">
        <v>7079</v>
      </c>
      <c r="D20" s="11">
        <f t="shared" si="1"/>
        <v>-542</v>
      </c>
      <c r="E20" s="146">
        <v>15916</v>
      </c>
      <c r="F20" s="146">
        <v>14192</v>
      </c>
      <c r="G20" s="146">
        <f t="shared" si="2"/>
        <v>1724</v>
      </c>
      <c r="H20" s="123">
        <v>-9379</v>
      </c>
      <c r="I20" s="123">
        <f t="shared" si="0"/>
        <v>-7113</v>
      </c>
      <c r="J20" s="121"/>
    </row>
    <row r="21" spans="1:10" ht="14.1" customHeight="1" x14ac:dyDescent="0.25">
      <c r="A21" s="171" t="s">
        <v>28</v>
      </c>
      <c r="B21" s="11">
        <v>7419</v>
      </c>
      <c r="C21" s="11">
        <v>7744</v>
      </c>
      <c r="D21" s="11">
        <f t="shared" si="1"/>
        <v>-325</v>
      </c>
      <c r="E21" s="146">
        <v>17854</v>
      </c>
      <c r="F21" s="146">
        <v>15187</v>
      </c>
      <c r="G21" s="146">
        <f t="shared" si="2"/>
        <v>2667</v>
      </c>
      <c r="H21" s="123">
        <v>-10435</v>
      </c>
      <c r="I21" s="123">
        <f t="shared" si="0"/>
        <v>-7443</v>
      </c>
      <c r="J21" s="121"/>
    </row>
    <row r="22" spans="1:10" ht="14.1" customHeight="1" x14ac:dyDescent="0.25">
      <c r="A22" s="171" t="s">
        <v>29</v>
      </c>
      <c r="B22" s="11">
        <v>10086</v>
      </c>
      <c r="C22" s="11">
        <v>10680</v>
      </c>
      <c r="D22" s="11">
        <f t="shared" si="1"/>
        <v>-594</v>
      </c>
      <c r="E22" s="146">
        <v>23222</v>
      </c>
      <c r="F22" s="146">
        <v>20591</v>
      </c>
      <c r="G22" s="146">
        <f t="shared" si="2"/>
        <v>2631</v>
      </c>
      <c r="H22" s="123">
        <v>-13136</v>
      </c>
      <c r="I22" s="123">
        <f t="shared" si="0"/>
        <v>-9911</v>
      </c>
      <c r="J22" s="121"/>
    </row>
    <row r="23" spans="1:10" ht="14.1" customHeight="1" x14ac:dyDescent="0.25">
      <c r="A23" s="171" t="s">
        <v>30</v>
      </c>
      <c r="B23" s="11">
        <v>10735</v>
      </c>
      <c r="C23" s="11">
        <v>11232</v>
      </c>
      <c r="D23" s="11">
        <f t="shared" si="1"/>
        <v>-497</v>
      </c>
      <c r="E23" s="146">
        <v>27285</v>
      </c>
      <c r="F23" s="146">
        <v>23354</v>
      </c>
      <c r="G23" s="146">
        <f t="shared" si="2"/>
        <v>3931</v>
      </c>
      <c r="H23" s="123">
        <v>-16550</v>
      </c>
      <c r="I23" s="123">
        <f t="shared" si="0"/>
        <v>-12122</v>
      </c>
      <c r="J23" s="121"/>
    </row>
    <row r="24" spans="1:10" ht="14.1" customHeight="1" x14ac:dyDescent="0.25">
      <c r="A24" s="171" t="s">
        <v>31</v>
      </c>
      <c r="B24" s="11">
        <v>10637</v>
      </c>
      <c r="C24" s="11">
        <v>11172</v>
      </c>
      <c r="D24" s="11">
        <f t="shared" si="1"/>
        <v>-535</v>
      </c>
      <c r="E24" s="146">
        <v>21522</v>
      </c>
      <c r="F24" s="146">
        <v>18418</v>
      </c>
      <c r="G24" s="146">
        <f t="shared" si="2"/>
        <v>3104</v>
      </c>
      <c r="H24" s="123">
        <v>-10885</v>
      </c>
      <c r="I24" s="123">
        <f t="shared" si="0"/>
        <v>-7246</v>
      </c>
      <c r="J24" s="121"/>
    </row>
    <row r="25" spans="1:10" ht="14.1" customHeight="1" x14ac:dyDescent="0.25">
      <c r="A25" s="171" t="s">
        <v>32</v>
      </c>
      <c r="B25" s="11">
        <v>125566</v>
      </c>
      <c r="C25" s="11">
        <v>135637</v>
      </c>
      <c r="D25" s="11">
        <f t="shared" si="1"/>
        <v>-10071</v>
      </c>
      <c r="E25" s="146">
        <v>150204</v>
      </c>
      <c r="F25" s="146">
        <v>120421</v>
      </c>
      <c r="G25" s="146">
        <f t="shared" si="2"/>
        <v>29783</v>
      </c>
      <c r="H25" s="123">
        <v>-24638</v>
      </c>
      <c r="I25" s="123">
        <f t="shared" si="0"/>
        <v>15216</v>
      </c>
      <c r="J25" s="121"/>
    </row>
    <row r="26" spans="1:10" s="8" customFormat="1" ht="14.1" customHeight="1" x14ac:dyDescent="0.25">
      <c r="A26" s="173" t="s">
        <v>33</v>
      </c>
      <c r="B26" s="10">
        <v>127246</v>
      </c>
      <c r="C26" s="10">
        <v>133612</v>
      </c>
      <c r="D26" s="10">
        <f t="shared" si="1"/>
        <v>-6366</v>
      </c>
      <c r="E26" s="145">
        <v>203421</v>
      </c>
      <c r="F26" s="145">
        <v>173155</v>
      </c>
      <c r="G26" s="145">
        <f t="shared" si="2"/>
        <v>30266</v>
      </c>
      <c r="H26" s="122">
        <v>-76175</v>
      </c>
      <c r="I26" s="122">
        <f t="shared" si="0"/>
        <v>-39543</v>
      </c>
      <c r="J26" s="121"/>
    </row>
    <row r="27" spans="1:10" ht="14.1" customHeight="1" x14ac:dyDescent="0.25">
      <c r="A27" s="171" t="s">
        <v>34</v>
      </c>
      <c r="B27" s="11">
        <v>5194</v>
      </c>
      <c r="C27" s="11">
        <v>5491</v>
      </c>
      <c r="D27" s="11">
        <f t="shared" si="1"/>
        <v>-297</v>
      </c>
      <c r="E27" s="146">
        <v>10138</v>
      </c>
      <c r="F27" s="146">
        <v>8775</v>
      </c>
      <c r="G27" s="146">
        <f t="shared" si="2"/>
        <v>1363</v>
      </c>
      <c r="H27" s="123">
        <v>-4944</v>
      </c>
      <c r="I27" s="123">
        <f t="shared" si="0"/>
        <v>-3284</v>
      </c>
      <c r="J27" s="121"/>
    </row>
    <row r="28" spans="1:10" ht="14.1" customHeight="1" x14ac:dyDescent="0.25">
      <c r="A28" s="171" t="s">
        <v>35</v>
      </c>
      <c r="B28" s="11">
        <v>7587</v>
      </c>
      <c r="C28" s="11">
        <v>7918</v>
      </c>
      <c r="D28" s="11">
        <f t="shared" si="1"/>
        <v>-331</v>
      </c>
      <c r="E28" s="146">
        <v>11066</v>
      </c>
      <c r="F28" s="146">
        <v>9891</v>
      </c>
      <c r="G28" s="146">
        <f t="shared" si="2"/>
        <v>1175</v>
      </c>
      <c r="H28" s="123">
        <v>-3479</v>
      </c>
      <c r="I28" s="123">
        <f t="shared" si="0"/>
        <v>-1973</v>
      </c>
      <c r="J28" s="121"/>
    </row>
    <row r="29" spans="1:10" ht="14.1" customHeight="1" x14ac:dyDescent="0.25">
      <c r="A29" s="171" t="s">
        <v>36</v>
      </c>
      <c r="B29" s="11">
        <v>9485</v>
      </c>
      <c r="C29" s="11">
        <v>10227</v>
      </c>
      <c r="D29" s="11">
        <f t="shared" si="1"/>
        <v>-742</v>
      </c>
      <c r="E29" s="146">
        <v>16632</v>
      </c>
      <c r="F29" s="146">
        <v>14819</v>
      </c>
      <c r="G29" s="146">
        <f t="shared" si="2"/>
        <v>1813</v>
      </c>
      <c r="H29" s="123">
        <v>-7147</v>
      </c>
      <c r="I29" s="123">
        <f t="shared" si="0"/>
        <v>-4592</v>
      </c>
      <c r="J29" s="121"/>
    </row>
    <row r="30" spans="1:10" ht="14.1" customHeight="1" x14ac:dyDescent="0.25">
      <c r="A30" s="171" t="s">
        <v>37</v>
      </c>
      <c r="B30" s="11">
        <v>599</v>
      </c>
      <c r="C30" s="11">
        <v>585</v>
      </c>
      <c r="D30" s="11">
        <f t="shared" si="1"/>
        <v>14</v>
      </c>
      <c r="E30" s="146">
        <v>449</v>
      </c>
      <c r="F30" s="146">
        <v>380</v>
      </c>
      <c r="G30" s="146">
        <f t="shared" si="2"/>
        <v>69</v>
      </c>
      <c r="H30" s="123">
        <v>150</v>
      </c>
      <c r="I30" s="123">
        <f t="shared" si="0"/>
        <v>205</v>
      </c>
      <c r="J30" s="121"/>
    </row>
    <row r="31" spans="1:10" ht="14.1" customHeight="1" x14ac:dyDescent="0.25">
      <c r="A31" s="174" t="s">
        <v>285</v>
      </c>
      <c r="B31" s="11">
        <v>8886</v>
      </c>
      <c r="C31" s="11">
        <v>9642</v>
      </c>
      <c r="D31" s="11">
        <f t="shared" si="1"/>
        <v>-756</v>
      </c>
      <c r="E31" s="146">
        <v>16183</v>
      </c>
      <c r="F31" s="146">
        <v>14439</v>
      </c>
      <c r="G31" s="146">
        <f t="shared" si="2"/>
        <v>1744</v>
      </c>
      <c r="H31" s="123">
        <v>-7297</v>
      </c>
      <c r="I31" s="123">
        <f t="shared" si="0"/>
        <v>-4797</v>
      </c>
      <c r="J31" s="121"/>
    </row>
    <row r="32" spans="1:10" ht="14.1" customHeight="1" x14ac:dyDescent="0.25">
      <c r="A32" s="171" t="s">
        <v>38</v>
      </c>
      <c r="B32" s="11">
        <v>10749</v>
      </c>
      <c r="C32" s="11">
        <v>11172</v>
      </c>
      <c r="D32" s="11">
        <f t="shared" si="1"/>
        <v>-423</v>
      </c>
      <c r="E32" s="146">
        <v>18097</v>
      </c>
      <c r="F32" s="146">
        <v>16366</v>
      </c>
      <c r="G32" s="146">
        <f t="shared" si="2"/>
        <v>1731</v>
      </c>
      <c r="H32" s="123">
        <v>-7348</v>
      </c>
      <c r="I32" s="123">
        <f t="shared" si="0"/>
        <v>-5194</v>
      </c>
      <c r="J32" s="121"/>
    </row>
    <row r="33" spans="1:10" ht="14.1" customHeight="1" x14ac:dyDescent="0.25">
      <c r="A33" s="171" t="s">
        <v>39</v>
      </c>
      <c r="B33" s="11">
        <v>9254</v>
      </c>
      <c r="C33" s="11">
        <v>9293</v>
      </c>
      <c r="D33" s="11">
        <f t="shared" si="1"/>
        <v>-39</v>
      </c>
      <c r="E33" s="146">
        <v>13412</v>
      </c>
      <c r="F33" s="146">
        <v>11937</v>
      </c>
      <c r="G33" s="146">
        <f t="shared" si="2"/>
        <v>1475</v>
      </c>
      <c r="H33" s="123">
        <v>-4158</v>
      </c>
      <c r="I33" s="123">
        <f t="shared" si="0"/>
        <v>-2644</v>
      </c>
      <c r="J33" s="121"/>
    </row>
    <row r="34" spans="1:10" ht="14.1" customHeight="1" x14ac:dyDescent="0.25">
      <c r="A34" s="171" t="s">
        <v>40</v>
      </c>
      <c r="B34" s="11">
        <v>13304</v>
      </c>
      <c r="C34" s="11">
        <v>13478</v>
      </c>
      <c r="D34" s="11">
        <f t="shared" si="1"/>
        <v>-174</v>
      </c>
      <c r="E34" s="146">
        <v>28118</v>
      </c>
      <c r="F34" s="146">
        <v>23354</v>
      </c>
      <c r="G34" s="146">
        <f t="shared" si="2"/>
        <v>4764</v>
      </c>
      <c r="H34" s="123">
        <v>-14814</v>
      </c>
      <c r="I34" s="123">
        <f t="shared" si="0"/>
        <v>-9876</v>
      </c>
      <c r="J34" s="121"/>
    </row>
    <row r="35" spans="1:10" ht="14.1" customHeight="1" x14ac:dyDescent="0.25">
      <c r="A35" s="171" t="s">
        <v>41</v>
      </c>
      <c r="B35" s="11">
        <v>6514</v>
      </c>
      <c r="C35" s="11">
        <v>6673</v>
      </c>
      <c r="D35" s="11">
        <f t="shared" si="1"/>
        <v>-159</v>
      </c>
      <c r="E35" s="146">
        <v>9951</v>
      </c>
      <c r="F35" s="146">
        <v>8462</v>
      </c>
      <c r="G35" s="146">
        <f t="shared" si="2"/>
        <v>1489</v>
      </c>
      <c r="H35" s="123">
        <v>-3437</v>
      </c>
      <c r="I35" s="123">
        <f t="shared" si="0"/>
        <v>-1789</v>
      </c>
      <c r="J35" s="121"/>
    </row>
    <row r="36" spans="1:10" ht="14.1" customHeight="1" x14ac:dyDescent="0.25">
      <c r="A36" s="171" t="s">
        <v>42</v>
      </c>
      <c r="B36" s="11">
        <v>4849</v>
      </c>
      <c r="C36" s="11">
        <v>5189</v>
      </c>
      <c r="D36" s="11">
        <f t="shared" si="1"/>
        <v>-340</v>
      </c>
      <c r="E36" s="146">
        <v>10841</v>
      </c>
      <c r="F36" s="146">
        <v>9801</v>
      </c>
      <c r="G36" s="146">
        <f t="shared" si="2"/>
        <v>1040</v>
      </c>
      <c r="H36" s="123">
        <v>-5992</v>
      </c>
      <c r="I36" s="123">
        <f t="shared" si="0"/>
        <v>-4612</v>
      </c>
      <c r="J36" s="121"/>
    </row>
    <row r="37" spans="1:10" ht="14.1" customHeight="1" x14ac:dyDescent="0.25">
      <c r="A37" s="171" t="s">
        <v>43</v>
      </c>
      <c r="B37" s="11">
        <v>4960</v>
      </c>
      <c r="C37" s="11">
        <v>5301</v>
      </c>
      <c r="D37" s="11">
        <f t="shared" si="1"/>
        <v>-341</v>
      </c>
      <c r="E37" s="146">
        <v>11868</v>
      </c>
      <c r="F37" s="146">
        <v>10572</v>
      </c>
      <c r="G37" s="146">
        <f t="shared" si="2"/>
        <v>1296</v>
      </c>
      <c r="H37" s="123">
        <v>-6908</v>
      </c>
      <c r="I37" s="123">
        <f t="shared" si="0"/>
        <v>-5271</v>
      </c>
      <c r="J37" s="121"/>
    </row>
    <row r="38" spans="1:10" s="8" customFormat="1" ht="14.1" customHeight="1" x14ac:dyDescent="0.25">
      <c r="A38" s="171" t="s">
        <v>44</v>
      </c>
      <c r="B38" s="11">
        <v>55350</v>
      </c>
      <c r="C38" s="11">
        <v>58870</v>
      </c>
      <c r="D38" s="11">
        <f t="shared" si="1"/>
        <v>-3520</v>
      </c>
      <c r="E38" s="146">
        <v>73298</v>
      </c>
      <c r="F38" s="146">
        <v>59178</v>
      </c>
      <c r="G38" s="146">
        <f t="shared" si="2"/>
        <v>14120</v>
      </c>
      <c r="H38" s="123">
        <v>-17948</v>
      </c>
      <c r="I38" s="123">
        <f t="shared" ref="I38:I69" si="3">C38-F38</f>
        <v>-308</v>
      </c>
      <c r="J38" s="289"/>
    </row>
    <row r="39" spans="1:10" ht="14.1" customHeight="1" x14ac:dyDescent="0.2">
      <c r="A39" s="175" t="s">
        <v>45</v>
      </c>
      <c r="B39" s="10">
        <v>156765</v>
      </c>
      <c r="C39" s="10">
        <v>161238</v>
      </c>
      <c r="D39" s="10">
        <f t="shared" si="1"/>
        <v>-4473</v>
      </c>
      <c r="E39" s="296">
        <v>246339</v>
      </c>
      <c r="F39" s="296">
        <v>210614</v>
      </c>
      <c r="G39" s="296">
        <f t="shared" si="2"/>
        <v>35725</v>
      </c>
      <c r="H39" s="122">
        <v>-89574</v>
      </c>
      <c r="I39" s="122">
        <f t="shared" si="3"/>
        <v>-49376</v>
      </c>
    </row>
    <row r="40" spans="1:10" ht="14.1" customHeight="1" x14ac:dyDescent="0.25">
      <c r="A40" s="171" t="s">
        <v>46</v>
      </c>
      <c r="B40" s="11">
        <v>4419</v>
      </c>
      <c r="C40" s="11">
        <v>4184</v>
      </c>
      <c r="D40" s="11">
        <f t="shared" si="1"/>
        <v>235</v>
      </c>
      <c r="E40" s="146">
        <v>6154</v>
      </c>
      <c r="F40" s="146">
        <v>5654</v>
      </c>
      <c r="G40" s="146">
        <f t="shared" si="2"/>
        <v>500</v>
      </c>
      <c r="H40" s="123">
        <v>-1735</v>
      </c>
      <c r="I40" s="123">
        <f t="shared" si="3"/>
        <v>-1470</v>
      </c>
      <c r="J40" s="121"/>
    </row>
    <row r="41" spans="1:10" ht="14.1" customHeight="1" x14ac:dyDescent="0.25">
      <c r="A41" s="171" t="s">
        <v>47</v>
      </c>
      <c r="B41" s="11">
        <v>2758</v>
      </c>
      <c r="C41" s="11">
        <v>2814</v>
      </c>
      <c r="D41" s="11">
        <f t="shared" si="1"/>
        <v>-56</v>
      </c>
      <c r="E41" s="146">
        <v>3013</v>
      </c>
      <c r="F41" s="146">
        <v>2561</v>
      </c>
      <c r="G41" s="146">
        <f t="shared" si="2"/>
        <v>452</v>
      </c>
      <c r="H41" s="123">
        <v>-255</v>
      </c>
      <c r="I41" s="123">
        <f t="shared" si="3"/>
        <v>253</v>
      </c>
      <c r="J41" s="121"/>
    </row>
    <row r="42" spans="1:10" ht="14.1" customHeight="1" x14ac:dyDescent="0.25">
      <c r="A42" s="171" t="s">
        <v>200</v>
      </c>
      <c r="B42" s="11">
        <v>18810</v>
      </c>
      <c r="C42" s="11">
        <v>19114</v>
      </c>
      <c r="D42" s="11">
        <f t="shared" si="1"/>
        <v>-304</v>
      </c>
      <c r="E42" s="146">
        <v>30744</v>
      </c>
      <c r="F42" s="146">
        <v>26794</v>
      </c>
      <c r="G42" s="146">
        <f t="shared" si="2"/>
        <v>3950</v>
      </c>
      <c r="H42" s="123">
        <v>-11934</v>
      </c>
      <c r="I42" s="123">
        <f t="shared" si="3"/>
        <v>-7680</v>
      </c>
      <c r="J42" s="121"/>
    </row>
    <row r="43" spans="1:10" ht="14.1" customHeight="1" x14ac:dyDescent="0.25">
      <c r="A43" s="171" t="s">
        <v>48</v>
      </c>
      <c r="B43" s="11">
        <v>59496</v>
      </c>
      <c r="C43" s="11">
        <v>61165</v>
      </c>
      <c r="D43" s="11">
        <f t="shared" si="1"/>
        <v>-1669</v>
      </c>
      <c r="E43" s="146">
        <v>82284</v>
      </c>
      <c r="F43" s="146">
        <v>69890</v>
      </c>
      <c r="G43" s="146">
        <f t="shared" si="2"/>
        <v>12394</v>
      </c>
      <c r="H43" s="123">
        <v>-22788</v>
      </c>
      <c r="I43" s="123">
        <f t="shared" si="3"/>
        <v>-8725</v>
      </c>
      <c r="J43" s="121"/>
    </row>
    <row r="44" spans="1:10" ht="14.1" customHeight="1" x14ac:dyDescent="0.25">
      <c r="A44" s="171" t="s">
        <v>49</v>
      </c>
      <c r="B44" s="11">
        <v>10956</v>
      </c>
      <c r="C44" s="11">
        <v>10981</v>
      </c>
      <c r="D44" s="11">
        <f t="shared" si="1"/>
        <v>-25</v>
      </c>
      <c r="E44" s="146">
        <v>13640</v>
      </c>
      <c r="F44" s="146">
        <v>11426</v>
      </c>
      <c r="G44" s="146">
        <f t="shared" si="2"/>
        <v>2214</v>
      </c>
      <c r="H44" s="123">
        <v>-2684</v>
      </c>
      <c r="I44" s="123">
        <f t="shared" si="3"/>
        <v>-445</v>
      </c>
      <c r="J44" s="121"/>
    </row>
    <row r="45" spans="1:10" ht="14.1" customHeight="1" x14ac:dyDescent="0.25">
      <c r="A45" s="171" t="s">
        <v>50</v>
      </c>
      <c r="B45" s="11">
        <v>19652</v>
      </c>
      <c r="C45" s="11">
        <v>20974</v>
      </c>
      <c r="D45" s="11">
        <f t="shared" si="1"/>
        <v>-1322</v>
      </c>
      <c r="E45" s="146">
        <v>39410</v>
      </c>
      <c r="F45" s="146">
        <v>32763</v>
      </c>
      <c r="G45" s="146">
        <f t="shared" si="2"/>
        <v>6647</v>
      </c>
      <c r="H45" s="123">
        <v>-19758</v>
      </c>
      <c r="I45" s="123">
        <f t="shared" si="3"/>
        <v>-11789</v>
      </c>
      <c r="J45" s="121"/>
    </row>
    <row r="46" spans="1:10" ht="14.1" customHeight="1" x14ac:dyDescent="0.25">
      <c r="A46" s="171" t="s">
        <v>51</v>
      </c>
      <c r="B46" s="11">
        <v>36485</v>
      </c>
      <c r="C46" s="11">
        <v>37730</v>
      </c>
      <c r="D46" s="11">
        <f t="shared" si="1"/>
        <v>-1245</v>
      </c>
      <c r="E46" s="146">
        <v>64773</v>
      </c>
      <c r="F46" s="146">
        <v>55747</v>
      </c>
      <c r="G46" s="146">
        <f t="shared" si="2"/>
        <v>9026</v>
      </c>
      <c r="H46" s="123">
        <v>-28288</v>
      </c>
      <c r="I46" s="123">
        <f t="shared" si="3"/>
        <v>-18017</v>
      </c>
      <c r="J46" s="121"/>
    </row>
    <row r="47" spans="1:10" ht="14.1" customHeight="1" x14ac:dyDescent="0.25">
      <c r="A47" s="171" t="s">
        <v>201</v>
      </c>
      <c r="B47" s="11">
        <v>4189</v>
      </c>
      <c r="C47" s="11">
        <v>4276</v>
      </c>
      <c r="D47" s="11">
        <f t="shared" si="1"/>
        <v>-87</v>
      </c>
      <c r="E47" s="146">
        <v>6321</v>
      </c>
      <c r="F47" s="146">
        <v>5779</v>
      </c>
      <c r="G47" s="146">
        <f t="shared" si="2"/>
        <v>542</v>
      </c>
      <c r="H47" s="123">
        <v>-2132</v>
      </c>
      <c r="I47" s="123">
        <f t="shared" si="3"/>
        <v>-1503</v>
      </c>
      <c r="J47" s="121"/>
    </row>
    <row r="48" spans="1:10" ht="14.1" customHeight="1" x14ac:dyDescent="0.25">
      <c r="A48" s="176" t="s">
        <v>52</v>
      </c>
      <c r="B48" s="10">
        <v>136516</v>
      </c>
      <c r="C48" s="10">
        <v>135576</v>
      </c>
      <c r="D48" s="10">
        <f t="shared" si="1"/>
        <v>940</v>
      </c>
      <c r="E48" s="145">
        <v>90019</v>
      </c>
      <c r="F48" s="145">
        <v>73158</v>
      </c>
      <c r="G48" s="145">
        <f t="shared" si="2"/>
        <v>16861</v>
      </c>
      <c r="H48" s="122">
        <v>46497</v>
      </c>
      <c r="I48" s="122">
        <f t="shared" si="3"/>
        <v>62418</v>
      </c>
      <c r="J48" s="121"/>
    </row>
    <row r="49" spans="1:10" ht="14.1" customHeight="1" x14ac:dyDescent="0.25">
      <c r="A49" s="171" t="s">
        <v>53</v>
      </c>
      <c r="B49" s="11">
        <v>47051</v>
      </c>
      <c r="C49" s="11">
        <v>45977</v>
      </c>
      <c r="D49" s="11">
        <f t="shared" si="1"/>
        <v>1074</v>
      </c>
      <c r="E49" s="146">
        <v>19750</v>
      </c>
      <c r="F49" s="146">
        <v>14941</v>
      </c>
      <c r="G49" s="146">
        <f t="shared" si="2"/>
        <v>4809</v>
      </c>
      <c r="H49" s="123">
        <v>27301</v>
      </c>
      <c r="I49" s="123">
        <f t="shared" si="3"/>
        <v>31036</v>
      </c>
      <c r="J49" s="121"/>
    </row>
    <row r="50" spans="1:10" ht="14.1" customHeight="1" x14ac:dyDescent="0.25">
      <c r="A50" s="171" t="s">
        <v>54</v>
      </c>
      <c r="B50" s="11">
        <v>8350</v>
      </c>
      <c r="C50" s="11">
        <v>8252</v>
      </c>
      <c r="D50" s="11">
        <f t="shared" si="1"/>
        <v>98</v>
      </c>
      <c r="E50" s="146">
        <v>1946</v>
      </c>
      <c r="F50" s="146">
        <v>1529</v>
      </c>
      <c r="G50" s="146">
        <f t="shared" si="2"/>
        <v>417</v>
      </c>
      <c r="H50" s="123">
        <v>6404</v>
      </c>
      <c r="I50" s="123">
        <f t="shared" si="3"/>
        <v>6723</v>
      </c>
      <c r="J50" s="121"/>
    </row>
    <row r="51" spans="1:10" ht="14.1" customHeight="1" x14ac:dyDescent="0.25">
      <c r="A51" s="171" t="s">
        <v>55</v>
      </c>
      <c r="B51" s="11">
        <v>10531</v>
      </c>
      <c r="C51" s="11">
        <v>9935</v>
      </c>
      <c r="D51" s="11">
        <f t="shared" si="1"/>
        <v>596</v>
      </c>
      <c r="E51" s="146">
        <v>8770</v>
      </c>
      <c r="F51" s="146">
        <v>7231</v>
      </c>
      <c r="G51" s="146">
        <f t="shared" si="2"/>
        <v>1539</v>
      </c>
      <c r="H51" s="123">
        <v>1761</v>
      </c>
      <c r="I51" s="123">
        <f t="shared" si="3"/>
        <v>2704</v>
      </c>
      <c r="J51" s="121"/>
    </row>
    <row r="52" spans="1:10" ht="14.1" customHeight="1" x14ac:dyDescent="0.25">
      <c r="A52" s="171" t="s">
        <v>56</v>
      </c>
      <c r="B52" s="11">
        <v>5135</v>
      </c>
      <c r="C52" s="11">
        <v>5050</v>
      </c>
      <c r="D52" s="11">
        <f t="shared" si="1"/>
        <v>85</v>
      </c>
      <c r="E52" s="146">
        <v>5034</v>
      </c>
      <c r="F52" s="146">
        <v>4219</v>
      </c>
      <c r="G52" s="146">
        <f t="shared" si="2"/>
        <v>815</v>
      </c>
      <c r="H52" s="123">
        <v>101</v>
      </c>
      <c r="I52" s="123">
        <f t="shared" si="3"/>
        <v>831</v>
      </c>
      <c r="J52" s="121"/>
    </row>
    <row r="53" spans="1:10" ht="14.1" customHeight="1" x14ac:dyDescent="0.25">
      <c r="A53" s="171" t="s">
        <v>57</v>
      </c>
      <c r="B53" s="11">
        <v>8220</v>
      </c>
      <c r="C53" s="11">
        <v>8575</v>
      </c>
      <c r="D53" s="11">
        <f t="shared" si="1"/>
        <v>-355</v>
      </c>
      <c r="E53" s="146">
        <v>8566</v>
      </c>
      <c r="F53" s="146">
        <v>7211</v>
      </c>
      <c r="G53" s="146">
        <f t="shared" si="2"/>
        <v>1355</v>
      </c>
      <c r="H53" s="123">
        <v>-346</v>
      </c>
      <c r="I53" s="123">
        <f t="shared" si="3"/>
        <v>1364</v>
      </c>
      <c r="J53" s="121"/>
    </row>
    <row r="54" spans="1:10" ht="14.1" customHeight="1" x14ac:dyDescent="0.25">
      <c r="A54" s="171" t="s">
        <v>58</v>
      </c>
      <c r="B54" s="11">
        <v>29832</v>
      </c>
      <c r="C54" s="11">
        <v>29813</v>
      </c>
      <c r="D54" s="11">
        <f t="shared" si="1"/>
        <v>19</v>
      </c>
      <c r="E54" s="146">
        <v>9358</v>
      </c>
      <c r="F54" s="146">
        <v>6384</v>
      </c>
      <c r="G54" s="146">
        <f t="shared" si="2"/>
        <v>2974</v>
      </c>
      <c r="H54" s="123">
        <v>20474</v>
      </c>
      <c r="I54" s="123">
        <f t="shared" si="3"/>
        <v>23429</v>
      </c>
      <c r="J54" s="121"/>
    </row>
    <row r="55" spans="1:10" s="8" customFormat="1" ht="14.1" customHeight="1" x14ac:dyDescent="0.25">
      <c r="A55" s="171" t="s">
        <v>59</v>
      </c>
      <c r="B55" s="11">
        <v>27397</v>
      </c>
      <c r="C55" s="11">
        <v>27974</v>
      </c>
      <c r="D55" s="11">
        <f t="shared" si="1"/>
        <v>-577</v>
      </c>
      <c r="E55" s="146">
        <v>36595</v>
      </c>
      <c r="F55" s="146">
        <v>31643</v>
      </c>
      <c r="G55" s="146">
        <f t="shared" si="2"/>
        <v>4952</v>
      </c>
      <c r="H55" s="123">
        <v>-9198</v>
      </c>
      <c r="I55" s="123">
        <f t="shared" si="3"/>
        <v>-3669</v>
      </c>
      <c r="J55" s="121"/>
    </row>
    <row r="56" spans="1:10" ht="14.1" customHeight="1" x14ac:dyDescent="0.25">
      <c r="A56" s="170" t="s">
        <v>60</v>
      </c>
      <c r="B56" s="10">
        <v>269141</v>
      </c>
      <c r="C56" s="10">
        <v>280443</v>
      </c>
      <c r="D56" s="10">
        <f t="shared" si="1"/>
        <v>-11302</v>
      </c>
      <c r="E56" s="145">
        <v>462644</v>
      </c>
      <c r="F56" s="145">
        <v>379513</v>
      </c>
      <c r="G56" s="145">
        <f t="shared" si="2"/>
        <v>83131</v>
      </c>
      <c r="H56" s="122">
        <v>-193503</v>
      </c>
      <c r="I56" s="122">
        <f t="shared" si="3"/>
        <v>-99070</v>
      </c>
      <c r="J56" s="121"/>
    </row>
    <row r="57" spans="1:10" ht="14.1" customHeight="1" x14ac:dyDescent="0.25">
      <c r="A57" s="171" t="s">
        <v>61</v>
      </c>
      <c r="B57" s="11">
        <v>41043</v>
      </c>
      <c r="C57" s="11">
        <v>41767</v>
      </c>
      <c r="D57" s="11">
        <f t="shared" si="1"/>
        <v>-724</v>
      </c>
      <c r="E57" s="146">
        <v>60211</v>
      </c>
      <c r="F57" s="146">
        <v>49115</v>
      </c>
      <c r="G57" s="146">
        <f t="shared" si="2"/>
        <v>11096</v>
      </c>
      <c r="H57" s="123">
        <v>-19168</v>
      </c>
      <c r="I57" s="123">
        <f t="shared" si="3"/>
        <v>-7348</v>
      </c>
      <c r="J57" s="121"/>
    </row>
    <row r="58" spans="1:10" ht="14.1" customHeight="1" x14ac:dyDescent="0.25">
      <c r="A58" s="171" t="s">
        <v>62</v>
      </c>
      <c r="B58" s="11">
        <v>6642</v>
      </c>
      <c r="C58" s="11">
        <v>6683</v>
      </c>
      <c r="D58" s="11">
        <f t="shared" si="1"/>
        <v>-41</v>
      </c>
      <c r="E58" s="146">
        <v>9781</v>
      </c>
      <c r="F58" s="146">
        <v>8177</v>
      </c>
      <c r="G58" s="146">
        <f t="shared" si="2"/>
        <v>1604</v>
      </c>
      <c r="H58" s="123">
        <v>-3139</v>
      </c>
      <c r="I58" s="123">
        <f t="shared" si="3"/>
        <v>-1494</v>
      </c>
      <c r="J58" s="121"/>
    </row>
    <row r="59" spans="1:10" ht="14.1" customHeight="1" x14ac:dyDescent="0.25">
      <c r="A59" s="171" t="s">
        <v>63</v>
      </c>
      <c r="B59" s="11">
        <v>5518</v>
      </c>
      <c r="C59" s="11">
        <v>5948</v>
      </c>
      <c r="D59" s="11">
        <f t="shared" si="1"/>
        <v>-430</v>
      </c>
      <c r="E59" s="146">
        <v>13085</v>
      </c>
      <c r="F59" s="146">
        <v>10484</v>
      </c>
      <c r="G59" s="146">
        <f t="shared" si="2"/>
        <v>2601</v>
      </c>
      <c r="H59" s="123">
        <v>-7567</v>
      </c>
      <c r="I59" s="123">
        <f t="shared" si="3"/>
        <v>-4536</v>
      </c>
      <c r="J59" s="121"/>
    </row>
    <row r="60" spans="1:10" ht="14.1" customHeight="1" x14ac:dyDescent="0.25">
      <c r="A60" s="171" t="s">
        <v>64</v>
      </c>
      <c r="B60" s="11">
        <v>41329</v>
      </c>
      <c r="C60" s="11">
        <v>42668</v>
      </c>
      <c r="D60" s="11">
        <f t="shared" si="1"/>
        <v>-1339</v>
      </c>
      <c r="E60" s="146">
        <v>54310</v>
      </c>
      <c r="F60" s="146">
        <v>42848</v>
      </c>
      <c r="G60" s="146">
        <f t="shared" si="2"/>
        <v>11462</v>
      </c>
      <c r="H60" s="123">
        <v>-12981</v>
      </c>
      <c r="I60" s="123">
        <f t="shared" si="3"/>
        <v>-180</v>
      </c>
      <c r="J60" s="121"/>
    </row>
    <row r="61" spans="1:10" ht="14.1" customHeight="1" x14ac:dyDescent="0.25">
      <c r="A61" s="171" t="s">
        <v>65</v>
      </c>
      <c r="B61" s="11">
        <v>14454</v>
      </c>
      <c r="C61" s="11">
        <v>14601</v>
      </c>
      <c r="D61" s="11">
        <f t="shared" si="1"/>
        <v>-147</v>
      </c>
      <c r="E61" s="146">
        <v>21180</v>
      </c>
      <c r="F61" s="146">
        <v>17870</v>
      </c>
      <c r="G61" s="146">
        <f t="shared" si="2"/>
        <v>3310</v>
      </c>
      <c r="H61" s="123">
        <v>-6726</v>
      </c>
      <c r="I61" s="123">
        <f t="shared" si="3"/>
        <v>-3269</v>
      </c>
      <c r="J61" s="121"/>
    </row>
    <row r="62" spans="1:10" ht="14.1" customHeight="1" x14ac:dyDescent="0.25">
      <c r="A62" s="171" t="s">
        <v>66</v>
      </c>
      <c r="B62" s="11">
        <v>11305</v>
      </c>
      <c r="C62" s="11">
        <v>11624</v>
      </c>
      <c r="D62" s="11">
        <f t="shared" si="1"/>
        <v>-319</v>
      </c>
      <c r="E62" s="146">
        <v>18845</v>
      </c>
      <c r="F62" s="146">
        <v>15196</v>
      </c>
      <c r="G62" s="146">
        <f t="shared" si="2"/>
        <v>3649</v>
      </c>
      <c r="H62" s="123">
        <v>-7540</v>
      </c>
      <c r="I62" s="123">
        <f t="shared" si="3"/>
        <v>-3572</v>
      </c>
      <c r="J62" s="121"/>
    </row>
    <row r="63" spans="1:10" ht="14.1" customHeight="1" x14ac:dyDescent="0.25">
      <c r="A63" s="171" t="s">
        <v>67</v>
      </c>
      <c r="B63" s="11">
        <v>25461</v>
      </c>
      <c r="C63" s="11">
        <v>26617</v>
      </c>
      <c r="D63" s="11">
        <f t="shared" si="1"/>
        <v>-1156</v>
      </c>
      <c r="E63" s="146">
        <v>40203</v>
      </c>
      <c r="F63" s="146">
        <v>34394</v>
      </c>
      <c r="G63" s="146">
        <f t="shared" si="2"/>
        <v>5809</v>
      </c>
      <c r="H63" s="123">
        <v>-14742</v>
      </c>
      <c r="I63" s="123">
        <f t="shared" si="3"/>
        <v>-7777</v>
      </c>
      <c r="J63" s="121"/>
    </row>
    <row r="64" spans="1:10" ht="14.1" customHeight="1" x14ac:dyDescent="0.25">
      <c r="A64" s="171" t="s">
        <v>68</v>
      </c>
      <c r="B64" s="11">
        <v>10570</v>
      </c>
      <c r="C64" s="11">
        <v>11205</v>
      </c>
      <c r="D64" s="11">
        <f t="shared" si="1"/>
        <v>-635</v>
      </c>
      <c r="E64" s="146">
        <v>21134</v>
      </c>
      <c r="F64" s="146">
        <v>18131</v>
      </c>
      <c r="G64" s="146">
        <f t="shared" si="2"/>
        <v>3003</v>
      </c>
      <c r="H64" s="123">
        <v>-10564</v>
      </c>
      <c r="I64" s="123">
        <f t="shared" si="3"/>
        <v>-6926</v>
      </c>
      <c r="J64" s="121"/>
    </row>
    <row r="65" spans="1:10" ht="14.1" customHeight="1" x14ac:dyDescent="0.25">
      <c r="A65" s="171" t="s">
        <v>69</v>
      </c>
      <c r="B65" s="11">
        <v>27679</v>
      </c>
      <c r="C65" s="11">
        <v>28732</v>
      </c>
      <c r="D65" s="11">
        <f t="shared" si="1"/>
        <v>-1053</v>
      </c>
      <c r="E65" s="146">
        <v>55303</v>
      </c>
      <c r="F65" s="146">
        <v>46839</v>
      </c>
      <c r="G65" s="146">
        <f t="shared" si="2"/>
        <v>8464</v>
      </c>
      <c r="H65" s="123">
        <v>-27624</v>
      </c>
      <c r="I65" s="123">
        <f t="shared" si="3"/>
        <v>-18107</v>
      </c>
      <c r="J65" s="121"/>
    </row>
    <row r="66" spans="1:10" ht="14.1" customHeight="1" x14ac:dyDescent="0.25">
      <c r="A66" s="171" t="s">
        <v>70</v>
      </c>
      <c r="B66" s="11">
        <v>18674</v>
      </c>
      <c r="C66" s="11">
        <v>19640</v>
      </c>
      <c r="D66" s="11">
        <f t="shared" si="1"/>
        <v>-966</v>
      </c>
      <c r="E66" s="146">
        <v>31807</v>
      </c>
      <c r="F66" s="146">
        <v>25575</v>
      </c>
      <c r="G66" s="146">
        <f t="shared" si="2"/>
        <v>6232</v>
      </c>
      <c r="H66" s="123">
        <v>-13133</v>
      </c>
      <c r="I66" s="123">
        <f t="shared" si="3"/>
        <v>-5935</v>
      </c>
      <c r="J66" s="121"/>
    </row>
    <row r="67" spans="1:10" ht="14.1" customHeight="1" x14ac:dyDescent="0.25">
      <c r="A67" s="171" t="s">
        <v>71</v>
      </c>
      <c r="B67" s="11">
        <v>9612</v>
      </c>
      <c r="C67" s="11">
        <v>10320</v>
      </c>
      <c r="D67" s="11">
        <f t="shared" si="1"/>
        <v>-708</v>
      </c>
      <c r="E67" s="146">
        <v>22706</v>
      </c>
      <c r="F67" s="146">
        <v>18359</v>
      </c>
      <c r="G67" s="146">
        <f t="shared" si="2"/>
        <v>4347</v>
      </c>
      <c r="H67" s="123">
        <v>-13094</v>
      </c>
      <c r="I67" s="123">
        <f t="shared" si="3"/>
        <v>-8039</v>
      </c>
      <c r="J67" s="121"/>
    </row>
    <row r="68" spans="1:10" ht="14.1" customHeight="1" x14ac:dyDescent="0.25">
      <c r="A68" s="171" t="s">
        <v>72</v>
      </c>
      <c r="B68" s="11">
        <v>27880</v>
      </c>
      <c r="C68" s="11">
        <v>29608</v>
      </c>
      <c r="D68" s="11">
        <f t="shared" si="1"/>
        <v>-1728</v>
      </c>
      <c r="E68" s="146">
        <v>52856</v>
      </c>
      <c r="F68" s="146">
        <v>42062</v>
      </c>
      <c r="G68" s="146">
        <f t="shared" si="2"/>
        <v>10794</v>
      </c>
      <c r="H68" s="123">
        <v>-24976</v>
      </c>
      <c r="I68" s="123">
        <f t="shared" si="3"/>
        <v>-12454</v>
      </c>
      <c r="J68" s="121"/>
    </row>
    <row r="69" spans="1:10" ht="14.1" customHeight="1" x14ac:dyDescent="0.25">
      <c r="A69" s="172" t="s">
        <v>73</v>
      </c>
      <c r="B69" s="11">
        <v>18657</v>
      </c>
      <c r="C69" s="11">
        <v>20147</v>
      </c>
      <c r="D69" s="11">
        <f t="shared" si="1"/>
        <v>-1490</v>
      </c>
      <c r="E69" s="146">
        <v>40506</v>
      </c>
      <c r="F69" s="146">
        <v>33383</v>
      </c>
      <c r="G69" s="146">
        <f t="shared" si="2"/>
        <v>7123</v>
      </c>
      <c r="H69" s="123">
        <v>-21849</v>
      </c>
      <c r="I69" s="123">
        <f t="shared" si="3"/>
        <v>-13236</v>
      </c>
      <c r="J69" s="121"/>
    </row>
    <row r="70" spans="1:10" s="8" customFormat="1" ht="14.1" customHeight="1" x14ac:dyDescent="0.25">
      <c r="A70" s="171" t="s">
        <v>74</v>
      </c>
      <c r="B70" s="11">
        <v>10317</v>
      </c>
      <c r="C70" s="11">
        <v>10883</v>
      </c>
      <c r="D70" s="11">
        <f t="shared" si="1"/>
        <v>-566</v>
      </c>
      <c r="E70" s="146">
        <v>20717</v>
      </c>
      <c r="F70" s="146">
        <v>17080</v>
      </c>
      <c r="G70" s="146">
        <f t="shared" si="2"/>
        <v>3637</v>
      </c>
      <c r="H70" s="123">
        <v>-10400</v>
      </c>
      <c r="I70" s="123">
        <f t="shared" ref="I70:I101" si="4">C70-F70</f>
        <v>-6197</v>
      </c>
      <c r="J70" s="121"/>
    </row>
    <row r="71" spans="1:10" ht="14.1" customHeight="1" x14ac:dyDescent="0.25">
      <c r="A71" s="175" t="s">
        <v>75</v>
      </c>
      <c r="B71" s="10">
        <v>130855</v>
      </c>
      <c r="C71" s="10">
        <v>134660</v>
      </c>
      <c r="D71" s="10">
        <f t="shared" ref="D71:D101" si="5">B71-C71</f>
        <v>-3805</v>
      </c>
      <c r="E71" s="145">
        <v>172059</v>
      </c>
      <c r="F71" s="145">
        <v>144213</v>
      </c>
      <c r="G71" s="145">
        <f t="shared" ref="G71:G101" si="6">E71-F71</f>
        <v>27846</v>
      </c>
      <c r="H71" s="122">
        <v>-41204</v>
      </c>
      <c r="I71" s="122">
        <f t="shared" si="4"/>
        <v>-9553</v>
      </c>
      <c r="J71" s="121"/>
    </row>
    <row r="72" spans="1:10" ht="14.1" customHeight="1" x14ac:dyDescent="0.25">
      <c r="A72" s="171" t="s">
        <v>76</v>
      </c>
      <c r="B72" s="11">
        <v>7432</v>
      </c>
      <c r="C72" s="11">
        <v>7643</v>
      </c>
      <c r="D72" s="11">
        <f t="shared" si="5"/>
        <v>-211</v>
      </c>
      <c r="E72" s="146">
        <v>14331</v>
      </c>
      <c r="F72" s="146">
        <v>12651</v>
      </c>
      <c r="G72" s="146">
        <f t="shared" si="6"/>
        <v>1680</v>
      </c>
      <c r="H72" s="123">
        <v>-6899</v>
      </c>
      <c r="I72" s="123">
        <f t="shared" si="4"/>
        <v>-5008</v>
      </c>
      <c r="J72" s="121"/>
    </row>
    <row r="73" spans="1:10" ht="14.1" customHeight="1" x14ac:dyDescent="0.25">
      <c r="A73" s="171" t="s">
        <v>77</v>
      </c>
      <c r="B73" s="11">
        <v>43827</v>
      </c>
      <c r="C73" s="11">
        <v>46039</v>
      </c>
      <c r="D73" s="11">
        <f t="shared" si="5"/>
        <v>-2212</v>
      </c>
      <c r="E73" s="146">
        <v>67643</v>
      </c>
      <c r="F73" s="146">
        <v>57392</v>
      </c>
      <c r="G73" s="146">
        <f t="shared" si="6"/>
        <v>10251</v>
      </c>
      <c r="H73" s="123">
        <v>-23816</v>
      </c>
      <c r="I73" s="123">
        <f t="shared" si="4"/>
        <v>-11353</v>
      </c>
      <c r="J73" s="121"/>
    </row>
    <row r="74" spans="1:10" ht="14.1" customHeight="1" x14ac:dyDescent="0.25">
      <c r="A74" s="171" t="s">
        <v>78</v>
      </c>
      <c r="B74" s="11">
        <v>46506</v>
      </c>
      <c r="C74" s="11">
        <v>46747</v>
      </c>
      <c r="D74" s="11">
        <f t="shared" si="5"/>
        <v>-241</v>
      </c>
      <c r="E74" s="146">
        <v>34964</v>
      </c>
      <c r="F74" s="146">
        <v>28750</v>
      </c>
      <c r="G74" s="146">
        <f t="shared" si="6"/>
        <v>6214</v>
      </c>
      <c r="H74" s="123">
        <v>11542</v>
      </c>
      <c r="I74" s="123">
        <f t="shared" si="4"/>
        <v>17997</v>
      </c>
      <c r="J74" s="121"/>
    </row>
    <row r="75" spans="1:10" ht="14.1" customHeight="1" x14ac:dyDescent="0.25">
      <c r="A75" s="171" t="s">
        <v>79</v>
      </c>
      <c r="B75" s="11">
        <v>20598</v>
      </c>
      <c r="C75" s="11">
        <v>20719</v>
      </c>
      <c r="D75" s="11">
        <f t="shared" si="5"/>
        <v>-121</v>
      </c>
      <c r="E75" s="146">
        <v>12859</v>
      </c>
      <c r="F75" s="146">
        <v>10077</v>
      </c>
      <c r="G75" s="146">
        <f t="shared" si="6"/>
        <v>2782</v>
      </c>
      <c r="H75" s="123">
        <v>7739</v>
      </c>
      <c r="I75" s="123">
        <f t="shared" si="4"/>
        <v>10642</v>
      </c>
      <c r="J75" s="121"/>
    </row>
    <row r="76" spans="1:10" ht="14.1" customHeight="1" x14ac:dyDescent="0.25">
      <c r="A76" s="171" t="s">
        <v>80</v>
      </c>
      <c r="B76" s="11">
        <v>7037</v>
      </c>
      <c r="C76" s="11">
        <v>6836</v>
      </c>
      <c r="D76" s="11">
        <f t="shared" si="5"/>
        <v>201</v>
      </c>
      <c r="E76" s="146">
        <v>3293</v>
      </c>
      <c r="F76" s="146">
        <v>2553</v>
      </c>
      <c r="G76" s="146">
        <f t="shared" si="6"/>
        <v>740</v>
      </c>
      <c r="H76" s="123">
        <v>3744</v>
      </c>
      <c r="I76" s="123">
        <f t="shared" si="4"/>
        <v>4283</v>
      </c>
      <c r="J76" s="121"/>
    </row>
    <row r="77" spans="1:10" ht="14.1" customHeight="1" x14ac:dyDescent="0.25">
      <c r="A77" s="174" t="s">
        <v>286</v>
      </c>
      <c r="B77" s="11">
        <v>18871</v>
      </c>
      <c r="C77" s="11">
        <v>19192</v>
      </c>
      <c r="D77" s="11">
        <f t="shared" si="5"/>
        <v>-321</v>
      </c>
      <c r="E77" s="146">
        <v>18812</v>
      </c>
      <c r="F77" s="146">
        <v>16120</v>
      </c>
      <c r="G77" s="146">
        <f t="shared" si="6"/>
        <v>2692</v>
      </c>
      <c r="H77" s="123">
        <v>59</v>
      </c>
      <c r="I77" s="123">
        <f t="shared" si="4"/>
        <v>3072</v>
      </c>
      <c r="J77" s="121"/>
    </row>
    <row r="78" spans="1:10" ht="14.1" customHeight="1" x14ac:dyDescent="0.25">
      <c r="A78" s="171" t="s">
        <v>81</v>
      </c>
      <c r="B78" s="11">
        <v>33090</v>
      </c>
      <c r="C78" s="11">
        <v>34231</v>
      </c>
      <c r="D78" s="11">
        <f t="shared" si="5"/>
        <v>-1141</v>
      </c>
      <c r="E78" s="146">
        <v>55121</v>
      </c>
      <c r="F78" s="146">
        <v>45420</v>
      </c>
      <c r="G78" s="146">
        <f t="shared" si="6"/>
        <v>9701</v>
      </c>
      <c r="H78" s="123">
        <v>-22031</v>
      </c>
      <c r="I78" s="123">
        <f t="shared" si="4"/>
        <v>-11189</v>
      </c>
      <c r="J78" s="121"/>
    </row>
    <row r="79" spans="1:10" ht="14.1" customHeight="1" x14ac:dyDescent="0.25">
      <c r="A79" s="170" t="s">
        <v>82</v>
      </c>
      <c r="B79" s="10">
        <v>170009</v>
      </c>
      <c r="C79" s="10">
        <v>177831</v>
      </c>
      <c r="D79" s="10">
        <f t="shared" si="5"/>
        <v>-7822</v>
      </c>
      <c r="E79" s="10">
        <v>257659</v>
      </c>
      <c r="F79" s="10">
        <v>220987</v>
      </c>
      <c r="G79" s="10">
        <f t="shared" si="6"/>
        <v>36672</v>
      </c>
      <c r="H79" s="122">
        <v>-87650</v>
      </c>
      <c r="I79" s="122">
        <f t="shared" si="4"/>
        <v>-43156</v>
      </c>
      <c r="J79" s="121"/>
    </row>
    <row r="80" spans="1:10" ht="14.1" customHeight="1" x14ac:dyDescent="0.25">
      <c r="A80" s="171" t="s">
        <v>83</v>
      </c>
      <c r="B80" s="11">
        <v>2933</v>
      </c>
      <c r="C80" s="11">
        <v>2984</v>
      </c>
      <c r="D80" s="11">
        <f t="shared" si="5"/>
        <v>-51</v>
      </c>
      <c r="E80" s="146">
        <v>2495</v>
      </c>
      <c r="F80" s="146">
        <v>2227</v>
      </c>
      <c r="G80" s="146">
        <f t="shared" si="6"/>
        <v>268</v>
      </c>
      <c r="H80" s="123">
        <v>438</v>
      </c>
      <c r="I80" s="123">
        <f t="shared" si="4"/>
        <v>757</v>
      </c>
      <c r="J80" s="121"/>
    </row>
    <row r="81" spans="1:10" ht="14.1" customHeight="1" x14ac:dyDescent="0.25">
      <c r="A81" s="171" t="s">
        <v>85</v>
      </c>
      <c r="B81" s="11">
        <v>6654</v>
      </c>
      <c r="C81" s="11">
        <v>6046</v>
      </c>
      <c r="D81" s="11">
        <f t="shared" si="5"/>
        <v>608</v>
      </c>
      <c r="E81" s="146">
        <v>3084</v>
      </c>
      <c r="F81" s="146">
        <v>2704</v>
      </c>
      <c r="G81" s="146">
        <f t="shared" si="6"/>
        <v>380</v>
      </c>
      <c r="H81" s="123">
        <v>3570</v>
      </c>
      <c r="I81" s="123">
        <f t="shared" si="4"/>
        <v>3342</v>
      </c>
      <c r="J81" s="121"/>
    </row>
    <row r="82" spans="1:10" ht="14.1" customHeight="1" x14ac:dyDescent="0.25">
      <c r="A82" s="171" t="s">
        <v>86</v>
      </c>
      <c r="B82" s="11">
        <v>5366</v>
      </c>
      <c r="C82" s="11">
        <v>5568</v>
      </c>
      <c r="D82" s="11">
        <f t="shared" si="5"/>
        <v>-202</v>
      </c>
      <c r="E82" s="146">
        <v>7487</v>
      </c>
      <c r="F82" s="146">
        <v>6696</v>
      </c>
      <c r="G82" s="146">
        <f t="shared" si="6"/>
        <v>791</v>
      </c>
      <c r="H82" s="123">
        <v>-2121</v>
      </c>
      <c r="I82" s="123">
        <f t="shared" si="4"/>
        <v>-1128</v>
      </c>
      <c r="J82" s="121"/>
    </row>
    <row r="83" spans="1:10" ht="14.1" customHeight="1" x14ac:dyDescent="0.25">
      <c r="A83" s="171" t="s">
        <v>87</v>
      </c>
      <c r="B83" s="11">
        <v>19840</v>
      </c>
      <c r="C83" s="11">
        <v>21085</v>
      </c>
      <c r="D83" s="11">
        <f t="shared" si="5"/>
        <v>-1245</v>
      </c>
      <c r="E83" s="146">
        <v>38021</v>
      </c>
      <c r="F83" s="146">
        <v>32594</v>
      </c>
      <c r="G83" s="146">
        <f t="shared" si="6"/>
        <v>5427</v>
      </c>
      <c r="H83" s="123">
        <v>-18181</v>
      </c>
      <c r="I83" s="123">
        <f t="shared" si="4"/>
        <v>-11509</v>
      </c>
      <c r="J83" s="121"/>
    </row>
    <row r="84" spans="1:10" ht="14.1" customHeight="1" x14ac:dyDescent="0.25">
      <c r="A84" s="171" t="s">
        <v>89</v>
      </c>
      <c r="B84" s="11">
        <v>28998</v>
      </c>
      <c r="C84" s="11">
        <v>30143</v>
      </c>
      <c r="D84" s="11">
        <f t="shared" si="5"/>
        <v>-1145</v>
      </c>
      <c r="E84" s="146">
        <v>40888</v>
      </c>
      <c r="F84" s="146">
        <v>35136</v>
      </c>
      <c r="G84" s="146">
        <f t="shared" si="6"/>
        <v>5752</v>
      </c>
      <c r="H84" s="123">
        <v>-11890</v>
      </c>
      <c r="I84" s="123">
        <f t="shared" si="4"/>
        <v>-4993</v>
      </c>
      <c r="J84" s="121"/>
    </row>
    <row r="85" spans="1:10" ht="14.1" customHeight="1" x14ac:dyDescent="0.25">
      <c r="A85" s="171" t="s">
        <v>90</v>
      </c>
      <c r="B85" s="11">
        <v>26948</v>
      </c>
      <c r="C85" s="11">
        <v>28258</v>
      </c>
      <c r="D85" s="11">
        <f t="shared" si="5"/>
        <v>-1310</v>
      </c>
      <c r="E85" s="146">
        <v>35690</v>
      </c>
      <c r="F85" s="146">
        <v>31553</v>
      </c>
      <c r="G85" s="146">
        <f t="shared" si="6"/>
        <v>4137</v>
      </c>
      <c r="H85" s="123">
        <v>-8742</v>
      </c>
      <c r="I85" s="123">
        <f t="shared" si="4"/>
        <v>-3295</v>
      </c>
      <c r="J85" s="121"/>
    </row>
    <row r="86" spans="1:10" ht="14.1" customHeight="1" x14ac:dyDescent="0.25">
      <c r="A86" s="171" t="s">
        <v>91</v>
      </c>
      <c r="B86" s="11">
        <v>22601</v>
      </c>
      <c r="C86" s="11">
        <v>23989</v>
      </c>
      <c r="D86" s="11">
        <f t="shared" si="5"/>
        <v>-1388</v>
      </c>
      <c r="E86" s="146">
        <v>42946</v>
      </c>
      <c r="F86" s="146">
        <v>37882</v>
      </c>
      <c r="G86" s="146">
        <f t="shared" si="6"/>
        <v>5064</v>
      </c>
      <c r="H86" s="123">
        <v>-20345</v>
      </c>
      <c r="I86" s="123">
        <f t="shared" si="4"/>
        <v>-13893</v>
      </c>
      <c r="J86" s="121"/>
    </row>
    <row r="87" spans="1:10" ht="14.1" customHeight="1" x14ac:dyDescent="0.25">
      <c r="A87" s="171" t="s">
        <v>92</v>
      </c>
      <c r="B87" s="11">
        <v>28859</v>
      </c>
      <c r="C87" s="11">
        <v>30023</v>
      </c>
      <c r="D87" s="11">
        <f t="shared" si="5"/>
        <v>-1164</v>
      </c>
      <c r="E87" s="146">
        <v>42833</v>
      </c>
      <c r="F87" s="146">
        <v>35605</v>
      </c>
      <c r="G87" s="146">
        <f t="shared" si="6"/>
        <v>7228</v>
      </c>
      <c r="H87" s="123">
        <v>-13974</v>
      </c>
      <c r="I87" s="123">
        <f t="shared" si="4"/>
        <v>-5582</v>
      </c>
      <c r="J87" s="121"/>
    </row>
    <row r="88" spans="1:10" s="8" customFormat="1" ht="14.1" customHeight="1" x14ac:dyDescent="0.25">
      <c r="A88" s="171" t="s">
        <v>93</v>
      </c>
      <c r="B88" s="11">
        <v>17882</v>
      </c>
      <c r="C88" s="11">
        <v>19031</v>
      </c>
      <c r="D88" s="11">
        <f t="shared" si="5"/>
        <v>-1149</v>
      </c>
      <c r="E88" s="146">
        <v>29896</v>
      </c>
      <c r="F88" s="146">
        <v>24452</v>
      </c>
      <c r="G88" s="146">
        <f t="shared" si="6"/>
        <v>5444</v>
      </c>
      <c r="H88" s="123">
        <v>-12014</v>
      </c>
      <c r="I88" s="123">
        <f t="shared" si="4"/>
        <v>-5421</v>
      </c>
      <c r="J88" s="121"/>
    </row>
    <row r="89" spans="1:10" ht="14.1" customHeight="1" x14ac:dyDescent="0.25">
      <c r="A89" s="171" t="s">
        <v>94</v>
      </c>
      <c r="B89" s="11">
        <v>9928</v>
      </c>
      <c r="C89" s="11">
        <v>10704</v>
      </c>
      <c r="D89" s="11">
        <f t="shared" si="5"/>
        <v>-776</v>
      </c>
      <c r="E89" s="146">
        <v>14319</v>
      </c>
      <c r="F89" s="146">
        <v>12138</v>
      </c>
      <c r="G89" s="146">
        <f t="shared" si="6"/>
        <v>2181</v>
      </c>
      <c r="H89" s="123">
        <v>-4391</v>
      </c>
      <c r="I89" s="123">
        <f t="shared" si="4"/>
        <v>-1434</v>
      </c>
      <c r="J89" s="121"/>
    </row>
    <row r="90" spans="1:10" ht="14.1" customHeight="1" x14ac:dyDescent="0.25">
      <c r="A90" s="175" t="s">
        <v>95</v>
      </c>
      <c r="B90" s="10">
        <v>90118</v>
      </c>
      <c r="C90" s="10">
        <v>91046</v>
      </c>
      <c r="D90" s="10">
        <f t="shared" si="5"/>
        <v>-928</v>
      </c>
      <c r="E90" s="10">
        <v>112982</v>
      </c>
      <c r="F90" s="10">
        <v>99927</v>
      </c>
      <c r="G90" s="10">
        <f t="shared" si="6"/>
        <v>13055</v>
      </c>
      <c r="H90" s="122">
        <v>-22864</v>
      </c>
      <c r="I90" s="122">
        <f t="shared" si="4"/>
        <v>-8881</v>
      </c>
      <c r="J90" s="121"/>
    </row>
    <row r="91" spans="1:10" ht="14.1" customHeight="1" x14ac:dyDescent="0.25">
      <c r="A91" s="171" t="s">
        <v>84</v>
      </c>
      <c r="B91" s="11">
        <v>12682</v>
      </c>
      <c r="C91" s="11">
        <v>12471</v>
      </c>
      <c r="D91" s="11">
        <f t="shared" si="5"/>
        <v>211</v>
      </c>
      <c r="E91" s="146">
        <v>11786</v>
      </c>
      <c r="F91" s="146">
        <v>10844</v>
      </c>
      <c r="G91" s="146">
        <f t="shared" si="6"/>
        <v>942</v>
      </c>
      <c r="H91" s="123">
        <v>896</v>
      </c>
      <c r="I91" s="123">
        <f t="shared" si="4"/>
        <v>1627</v>
      </c>
      <c r="J91" s="121"/>
    </row>
    <row r="92" spans="1:10" ht="14.1" customHeight="1" x14ac:dyDescent="0.25">
      <c r="A92" s="171" t="s">
        <v>96</v>
      </c>
      <c r="B92" s="11">
        <v>13097</v>
      </c>
      <c r="C92" s="11">
        <v>12817</v>
      </c>
      <c r="D92" s="11">
        <f t="shared" si="5"/>
        <v>280</v>
      </c>
      <c r="E92" s="146">
        <v>9081</v>
      </c>
      <c r="F92" s="146">
        <v>7601</v>
      </c>
      <c r="G92" s="146">
        <f t="shared" si="6"/>
        <v>1480</v>
      </c>
      <c r="H92" s="123">
        <v>4016</v>
      </c>
      <c r="I92" s="123">
        <f t="shared" si="4"/>
        <v>5216</v>
      </c>
      <c r="J92" s="121"/>
    </row>
    <row r="93" spans="1:10" ht="14.1" customHeight="1" x14ac:dyDescent="0.25">
      <c r="A93" s="171" t="s">
        <v>88</v>
      </c>
      <c r="B93" s="11">
        <v>12435</v>
      </c>
      <c r="C93" s="11">
        <v>12547</v>
      </c>
      <c r="D93" s="11">
        <f t="shared" si="5"/>
        <v>-112</v>
      </c>
      <c r="E93" s="146">
        <v>14435</v>
      </c>
      <c r="F93" s="146">
        <v>13143</v>
      </c>
      <c r="G93" s="146">
        <f t="shared" si="6"/>
        <v>1292</v>
      </c>
      <c r="H93" s="123">
        <v>-2000</v>
      </c>
      <c r="I93" s="123">
        <f t="shared" si="4"/>
        <v>-596</v>
      </c>
      <c r="J93" s="121"/>
    </row>
    <row r="94" spans="1:10" ht="14.1" customHeight="1" x14ac:dyDescent="0.25">
      <c r="A94" s="171" t="s">
        <v>97</v>
      </c>
      <c r="B94" s="11">
        <v>3248</v>
      </c>
      <c r="C94" s="11">
        <v>3308</v>
      </c>
      <c r="D94" s="11">
        <f t="shared" si="5"/>
        <v>-60</v>
      </c>
      <c r="E94" s="146">
        <v>3981</v>
      </c>
      <c r="F94" s="146">
        <v>3447</v>
      </c>
      <c r="G94" s="146">
        <f t="shared" si="6"/>
        <v>534</v>
      </c>
      <c r="H94" s="123">
        <v>-733</v>
      </c>
      <c r="I94" s="123">
        <f t="shared" si="4"/>
        <v>-139</v>
      </c>
      <c r="J94" s="121"/>
    </row>
    <row r="95" spans="1:10" ht="14.1" customHeight="1" x14ac:dyDescent="0.25">
      <c r="A95" s="171" t="s">
        <v>98</v>
      </c>
      <c r="B95" s="11">
        <v>17975</v>
      </c>
      <c r="C95" s="11">
        <v>18235</v>
      </c>
      <c r="D95" s="11">
        <f t="shared" si="5"/>
        <v>-260</v>
      </c>
      <c r="E95" s="146">
        <v>29073</v>
      </c>
      <c r="F95" s="146">
        <v>25764</v>
      </c>
      <c r="G95" s="146">
        <f t="shared" si="6"/>
        <v>3309</v>
      </c>
      <c r="H95" s="123">
        <v>-11098</v>
      </c>
      <c r="I95" s="123">
        <f t="shared" si="4"/>
        <v>-7529</v>
      </c>
      <c r="J95" s="121"/>
    </row>
    <row r="96" spans="1:10" ht="14.1" customHeight="1" x14ac:dyDescent="0.25">
      <c r="A96" s="171" t="s">
        <v>99</v>
      </c>
      <c r="B96" s="11">
        <v>13810</v>
      </c>
      <c r="C96" s="11">
        <v>14432</v>
      </c>
      <c r="D96" s="11">
        <f t="shared" si="5"/>
        <v>-622</v>
      </c>
      <c r="E96" s="146">
        <v>20448</v>
      </c>
      <c r="F96" s="146">
        <v>17551</v>
      </c>
      <c r="G96" s="146">
        <f t="shared" si="6"/>
        <v>2897</v>
      </c>
      <c r="H96" s="123">
        <v>-6638</v>
      </c>
      <c r="I96" s="123">
        <f t="shared" si="4"/>
        <v>-3119</v>
      </c>
      <c r="J96" s="121"/>
    </row>
    <row r="97" spans="1:11" ht="14.1" customHeight="1" x14ac:dyDescent="0.25">
      <c r="A97" s="171" t="s">
        <v>100</v>
      </c>
      <c r="B97" s="11">
        <v>7800</v>
      </c>
      <c r="C97" s="11">
        <v>7941</v>
      </c>
      <c r="D97" s="11">
        <f t="shared" si="5"/>
        <v>-141</v>
      </c>
      <c r="E97" s="146">
        <v>12710</v>
      </c>
      <c r="F97" s="146">
        <v>11103</v>
      </c>
      <c r="G97" s="146">
        <f t="shared" si="6"/>
        <v>1607</v>
      </c>
      <c r="H97" s="123">
        <v>-4910</v>
      </c>
      <c r="I97" s="123">
        <f t="shared" si="4"/>
        <v>-3162</v>
      </c>
      <c r="J97" s="121"/>
    </row>
    <row r="98" spans="1:11" ht="14.1" customHeight="1" x14ac:dyDescent="0.25">
      <c r="A98" s="171" t="s">
        <v>101</v>
      </c>
      <c r="B98" s="11">
        <v>1310</v>
      </c>
      <c r="C98" s="11">
        <v>1285</v>
      </c>
      <c r="D98" s="11">
        <f t="shared" si="5"/>
        <v>25</v>
      </c>
      <c r="E98" s="146">
        <v>1749</v>
      </c>
      <c r="F98" s="146">
        <v>1629</v>
      </c>
      <c r="G98" s="146">
        <f t="shared" si="6"/>
        <v>120</v>
      </c>
      <c r="H98" s="123">
        <v>-439</v>
      </c>
      <c r="I98" s="123">
        <f t="shared" si="4"/>
        <v>-344</v>
      </c>
      <c r="J98" s="121"/>
    </row>
    <row r="99" spans="1:11" ht="14.1" customHeight="1" x14ac:dyDescent="0.25">
      <c r="A99" s="171" t="s">
        <v>102</v>
      </c>
      <c r="B99" s="11">
        <v>5589</v>
      </c>
      <c r="C99" s="11">
        <v>5802</v>
      </c>
      <c r="D99" s="11">
        <f t="shared" si="5"/>
        <v>-213</v>
      </c>
      <c r="E99" s="146">
        <v>6693</v>
      </c>
      <c r="F99" s="146">
        <v>6126</v>
      </c>
      <c r="G99" s="146">
        <f t="shared" si="6"/>
        <v>567</v>
      </c>
      <c r="H99" s="123">
        <v>-1104</v>
      </c>
      <c r="I99" s="123">
        <f t="shared" si="4"/>
        <v>-324</v>
      </c>
      <c r="J99" s="121"/>
    </row>
    <row r="100" spans="1:11" ht="14.1" customHeight="1" x14ac:dyDescent="0.25">
      <c r="A100" s="171" t="s">
        <v>103</v>
      </c>
      <c r="B100" s="11">
        <v>1626</v>
      </c>
      <c r="C100" s="11">
        <v>1683</v>
      </c>
      <c r="D100" s="11">
        <f t="shared" si="5"/>
        <v>-57</v>
      </c>
      <c r="E100" s="146">
        <v>2504</v>
      </c>
      <c r="F100" s="146">
        <v>2265</v>
      </c>
      <c r="G100" s="146">
        <f t="shared" si="6"/>
        <v>239</v>
      </c>
      <c r="H100" s="123">
        <v>-878</v>
      </c>
      <c r="I100" s="123">
        <f t="shared" si="4"/>
        <v>-582</v>
      </c>
      <c r="J100" s="121"/>
    </row>
    <row r="101" spans="1:11" ht="14.1" customHeight="1" x14ac:dyDescent="0.25">
      <c r="A101" s="246" t="s">
        <v>104</v>
      </c>
      <c r="B101" s="247">
        <v>546</v>
      </c>
      <c r="C101" s="247">
        <v>525</v>
      </c>
      <c r="D101" s="247">
        <f t="shared" si="5"/>
        <v>21</v>
      </c>
      <c r="E101" s="248">
        <v>522</v>
      </c>
      <c r="F101" s="248">
        <v>454</v>
      </c>
      <c r="G101" s="248">
        <f t="shared" si="6"/>
        <v>68</v>
      </c>
      <c r="H101" s="249">
        <v>24</v>
      </c>
      <c r="I101" s="249">
        <f t="shared" si="4"/>
        <v>71</v>
      </c>
      <c r="J101" s="121"/>
    </row>
    <row r="104" spans="1:11" ht="14.1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121"/>
      <c r="K104" s="121"/>
    </row>
    <row r="105" spans="1:11" ht="14.1" customHeight="1" x14ac:dyDescent="0.2">
      <c r="A105" s="15"/>
      <c r="B105" s="16"/>
      <c r="C105" s="13"/>
      <c r="D105" s="13"/>
      <c r="E105" s="13"/>
      <c r="F105" s="13"/>
      <c r="G105" s="13"/>
      <c r="H105" s="13"/>
      <c r="I105" s="13"/>
    </row>
    <row r="106" spans="1:11" ht="14.1" customHeight="1" x14ac:dyDescent="0.2">
      <c r="A106" s="15"/>
      <c r="B106" s="14"/>
      <c r="F106" s="17"/>
    </row>
    <row r="107" spans="1:11" ht="14.1" customHeight="1" x14ac:dyDescent="0.2">
      <c r="A107" s="15"/>
      <c r="B107" s="14"/>
    </row>
    <row r="108" spans="1:11" ht="14.1" customHeight="1" x14ac:dyDescent="0.2">
      <c r="B108" s="14"/>
    </row>
    <row r="109" spans="1:11" ht="14.1" customHeight="1" x14ac:dyDescent="0.2">
      <c r="B109" s="14"/>
    </row>
    <row r="110" spans="1:11" ht="14.1" customHeight="1" x14ac:dyDescent="0.2">
      <c r="B110" s="14"/>
    </row>
    <row r="111" spans="1:11" ht="14.1" customHeight="1" x14ac:dyDescent="0.2">
      <c r="B111" s="14"/>
    </row>
    <row r="112" spans="1:11" ht="14.1" customHeight="1" x14ac:dyDescent="0.2">
      <c r="B112" s="14"/>
    </row>
    <row r="113" spans="1:9" ht="14.1" customHeight="1" x14ac:dyDescent="0.2">
      <c r="B113" s="14"/>
    </row>
    <row r="114" spans="1:9" ht="14.1" customHeight="1" x14ac:dyDescent="0.2">
      <c r="B114" s="14"/>
    </row>
    <row r="115" spans="1:9" ht="14.1" customHeight="1" x14ac:dyDescent="0.2">
      <c r="B115" s="14"/>
    </row>
    <row r="116" spans="1:9" ht="14.1" customHeight="1" x14ac:dyDescent="0.2">
      <c r="A116" s="9"/>
      <c r="B116" s="18"/>
      <c r="C116" s="9"/>
      <c r="D116" s="9"/>
      <c r="E116" s="9"/>
      <c r="F116" s="9"/>
      <c r="G116" s="9"/>
      <c r="H116" s="9"/>
      <c r="I116" s="9"/>
    </row>
    <row r="117" spans="1:9" ht="14.1" customHeight="1" x14ac:dyDescent="0.2">
      <c r="A117" s="9"/>
      <c r="B117" s="18"/>
      <c r="C117" s="9"/>
      <c r="D117" s="9"/>
      <c r="E117" s="9"/>
      <c r="F117" s="9"/>
      <c r="G117" s="9"/>
      <c r="H117" s="9"/>
      <c r="I117" s="9"/>
    </row>
    <row r="118" spans="1:9" ht="14.1" customHeight="1" x14ac:dyDescent="0.2">
      <c r="A118" s="9"/>
      <c r="B118" s="18"/>
      <c r="C118" s="9"/>
      <c r="D118" s="9"/>
      <c r="E118" s="9"/>
      <c r="F118" s="9"/>
      <c r="G118" s="9"/>
      <c r="H118" s="9"/>
      <c r="I118" s="9"/>
    </row>
    <row r="119" spans="1:9" ht="14.1" customHeight="1" x14ac:dyDescent="0.2">
      <c r="A119" s="9"/>
      <c r="B119" s="18"/>
      <c r="C119" s="9"/>
      <c r="D119" s="9"/>
      <c r="E119" s="9"/>
      <c r="F119" s="9"/>
      <c r="G119" s="9"/>
      <c r="H119" s="9"/>
      <c r="I119" s="9"/>
    </row>
    <row r="120" spans="1:9" ht="14.1" customHeight="1" x14ac:dyDescent="0.2">
      <c r="A120" s="9"/>
      <c r="B120" s="18"/>
      <c r="C120" s="9"/>
      <c r="D120" s="9"/>
      <c r="E120" s="9"/>
      <c r="F120" s="9"/>
      <c r="G120" s="9"/>
      <c r="H120" s="9"/>
      <c r="I120" s="9"/>
    </row>
    <row r="121" spans="1:9" ht="14.1" customHeight="1" x14ac:dyDescent="0.2">
      <c r="A121" s="9"/>
      <c r="B121" s="18"/>
      <c r="C121" s="9"/>
      <c r="D121" s="9"/>
      <c r="E121" s="9"/>
      <c r="F121" s="9"/>
      <c r="G121" s="9"/>
      <c r="H121" s="9"/>
      <c r="I121" s="9"/>
    </row>
    <row r="122" spans="1:9" ht="14.1" customHeight="1" x14ac:dyDescent="0.2">
      <c r="A122" s="9"/>
      <c r="B122" s="18"/>
      <c r="C122" s="9"/>
      <c r="D122" s="9"/>
      <c r="E122" s="9"/>
      <c r="F122" s="9"/>
      <c r="G122" s="9"/>
      <c r="H122" s="9"/>
      <c r="I122" s="9"/>
    </row>
    <row r="123" spans="1:9" ht="14.1" customHeight="1" x14ac:dyDescent="0.2">
      <c r="A123" s="9"/>
      <c r="B123" s="18"/>
      <c r="C123" s="9"/>
      <c r="D123" s="9"/>
      <c r="E123" s="9"/>
      <c r="F123" s="9"/>
      <c r="G123" s="9"/>
      <c r="H123" s="9"/>
      <c r="I123" s="9"/>
    </row>
    <row r="124" spans="1:9" ht="14.1" customHeight="1" x14ac:dyDescent="0.2">
      <c r="A124" s="9"/>
      <c r="B124" s="18"/>
      <c r="C124" s="9"/>
      <c r="D124" s="9"/>
      <c r="E124" s="9"/>
      <c r="F124" s="9"/>
      <c r="G124" s="9"/>
      <c r="H124" s="9"/>
      <c r="I124" s="9"/>
    </row>
    <row r="125" spans="1:9" ht="14.1" customHeight="1" x14ac:dyDescent="0.2">
      <c r="A125" s="9"/>
      <c r="B125" s="18"/>
      <c r="C125" s="9"/>
      <c r="D125" s="9"/>
      <c r="E125" s="9"/>
      <c r="F125" s="9"/>
      <c r="G125" s="9"/>
      <c r="H125" s="9"/>
      <c r="I125" s="9"/>
    </row>
    <row r="126" spans="1:9" ht="14.1" customHeight="1" x14ac:dyDescent="0.2">
      <c r="A126" s="9"/>
      <c r="B126" s="18"/>
      <c r="C126" s="9"/>
      <c r="D126" s="9"/>
      <c r="E126" s="9"/>
      <c r="F126" s="9"/>
      <c r="G126" s="9"/>
      <c r="H126" s="9"/>
      <c r="I126" s="9"/>
    </row>
    <row r="127" spans="1:9" ht="14.1" customHeight="1" x14ac:dyDescent="0.2">
      <c r="A127" s="9"/>
      <c r="B127" s="18"/>
      <c r="C127" s="9"/>
      <c r="D127" s="9"/>
      <c r="E127" s="9"/>
      <c r="F127" s="9"/>
      <c r="G127" s="9"/>
      <c r="H127" s="9"/>
      <c r="I127" s="9"/>
    </row>
    <row r="128" spans="1:9" ht="14.1" customHeight="1" x14ac:dyDescent="0.2">
      <c r="A128" s="9"/>
      <c r="B128" s="18"/>
      <c r="C128" s="9"/>
      <c r="D128" s="9"/>
      <c r="E128" s="9"/>
      <c r="F128" s="9"/>
      <c r="G128" s="9"/>
      <c r="H128" s="9"/>
      <c r="I128" s="9"/>
    </row>
    <row r="129" spans="1:9" ht="14.1" customHeight="1" x14ac:dyDescent="0.2">
      <c r="A129" s="9"/>
      <c r="B129" s="18"/>
      <c r="C129" s="9"/>
      <c r="D129" s="9"/>
      <c r="E129" s="9"/>
      <c r="F129" s="9"/>
      <c r="G129" s="9"/>
      <c r="H129" s="9"/>
      <c r="I129" s="9"/>
    </row>
    <row r="130" spans="1:9" ht="14.1" customHeight="1" x14ac:dyDescent="0.2">
      <c r="A130" s="9"/>
      <c r="B130" s="18"/>
      <c r="C130" s="9"/>
      <c r="D130" s="9"/>
      <c r="E130" s="9"/>
      <c r="F130" s="9"/>
      <c r="G130" s="9"/>
      <c r="H130" s="9"/>
      <c r="I130" s="9"/>
    </row>
    <row r="131" spans="1:9" ht="14.1" customHeight="1" x14ac:dyDescent="0.2">
      <c r="A131" s="9"/>
      <c r="B131" s="18"/>
      <c r="C131" s="9"/>
      <c r="D131" s="9"/>
      <c r="E131" s="9"/>
      <c r="F131" s="9"/>
      <c r="G131" s="9"/>
      <c r="H131" s="9"/>
      <c r="I131" s="9"/>
    </row>
    <row r="132" spans="1:9" ht="14.1" customHeight="1" x14ac:dyDescent="0.2">
      <c r="A132" s="9"/>
      <c r="B132" s="18"/>
      <c r="C132" s="9"/>
      <c r="D132" s="9"/>
      <c r="E132" s="9"/>
      <c r="F132" s="9"/>
      <c r="G132" s="9"/>
      <c r="H132" s="9"/>
      <c r="I132" s="9"/>
    </row>
    <row r="133" spans="1:9" ht="14.1" customHeight="1" x14ac:dyDescent="0.2">
      <c r="A133" s="9"/>
      <c r="B133" s="18"/>
      <c r="C133" s="9"/>
      <c r="D133" s="9"/>
      <c r="E133" s="9"/>
      <c r="F133" s="9"/>
      <c r="G133" s="9"/>
      <c r="H133" s="9"/>
      <c r="I133" s="9"/>
    </row>
    <row r="134" spans="1:9" ht="14.1" customHeight="1" x14ac:dyDescent="0.2">
      <c r="A134" s="9"/>
      <c r="B134" s="18"/>
      <c r="C134" s="9"/>
      <c r="D134" s="9"/>
      <c r="E134" s="9"/>
      <c r="F134" s="9"/>
      <c r="G134" s="9"/>
      <c r="H134" s="9"/>
      <c r="I134" s="9"/>
    </row>
    <row r="135" spans="1:9" ht="14.1" customHeight="1" x14ac:dyDescent="0.2">
      <c r="A135" s="9"/>
      <c r="B135" s="18"/>
      <c r="C135" s="9"/>
      <c r="D135" s="9"/>
      <c r="E135" s="9"/>
      <c r="F135" s="9"/>
      <c r="G135" s="9"/>
      <c r="H135" s="9"/>
      <c r="I135" s="9"/>
    </row>
    <row r="136" spans="1:9" ht="14.1" customHeight="1" x14ac:dyDescent="0.2">
      <c r="A136" s="9"/>
      <c r="B136" s="18"/>
      <c r="C136" s="9"/>
      <c r="D136" s="9"/>
      <c r="E136" s="9"/>
      <c r="F136" s="9"/>
      <c r="G136" s="9"/>
      <c r="H136" s="9"/>
      <c r="I136" s="9"/>
    </row>
    <row r="137" spans="1:9" ht="14.1" customHeight="1" x14ac:dyDescent="0.2">
      <c r="A137" s="9"/>
      <c r="B137" s="18"/>
      <c r="C137" s="9"/>
      <c r="D137" s="9"/>
      <c r="E137" s="9"/>
      <c r="F137" s="9"/>
      <c r="G137" s="9"/>
      <c r="H137" s="9"/>
      <c r="I137" s="9"/>
    </row>
    <row r="138" spans="1:9" ht="14.1" customHeight="1" x14ac:dyDescent="0.2">
      <c r="A138" s="9"/>
      <c r="B138" s="18"/>
      <c r="C138" s="9"/>
      <c r="D138" s="9"/>
      <c r="E138" s="9"/>
      <c r="F138" s="9"/>
      <c r="G138" s="9"/>
      <c r="H138" s="9"/>
      <c r="I138" s="9"/>
    </row>
    <row r="139" spans="1:9" ht="14.1" customHeight="1" x14ac:dyDescent="0.2">
      <c r="A139" s="9"/>
      <c r="B139" s="18"/>
      <c r="C139" s="9"/>
      <c r="D139" s="9"/>
      <c r="E139" s="9"/>
      <c r="F139" s="9"/>
      <c r="G139" s="9"/>
      <c r="H139" s="9"/>
      <c r="I139" s="9"/>
    </row>
    <row r="140" spans="1:9" ht="14.1" customHeight="1" x14ac:dyDescent="0.2">
      <c r="A140" s="9"/>
      <c r="B140" s="18"/>
      <c r="C140" s="9"/>
      <c r="D140" s="9"/>
      <c r="E140" s="9"/>
      <c r="F140" s="9"/>
      <c r="G140" s="9"/>
      <c r="H140" s="9"/>
      <c r="I140" s="9"/>
    </row>
    <row r="141" spans="1:9" ht="14.1" customHeight="1" x14ac:dyDescent="0.2">
      <c r="A141" s="9"/>
      <c r="B141" s="18"/>
      <c r="C141" s="9"/>
      <c r="D141" s="9"/>
      <c r="E141" s="9"/>
      <c r="F141" s="9"/>
      <c r="G141" s="9"/>
      <c r="H141" s="9"/>
      <c r="I141" s="9"/>
    </row>
    <row r="142" spans="1:9" ht="14.1" customHeight="1" x14ac:dyDescent="0.2">
      <c r="A142" s="9"/>
      <c r="B142" s="18"/>
      <c r="C142" s="9"/>
      <c r="D142" s="9"/>
      <c r="E142" s="9"/>
      <c r="F142" s="9"/>
      <c r="G142" s="9"/>
      <c r="H142" s="9"/>
      <c r="I142" s="9"/>
    </row>
    <row r="143" spans="1:9" ht="14.1" customHeight="1" x14ac:dyDescent="0.2">
      <c r="A143" s="9"/>
      <c r="B143" s="18"/>
      <c r="C143" s="9"/>
      <c r="D143" s="9"/>
      <c r="E143" s="9"/>
      <c r="F143" s="9"/>
      <c r="G143" s="9"/>
      <c r="H143" s="9"/>
      <c r="I143" s="9"/>
    </row>
    <row r="144" spans="1:9" ht="14.1" customHeight="1" x14ac:dyDescent="0.2">
      <c r="A144" s="9"/>
      <c r="B144" s="18"/>
      <c r="C144" s="9"/>
      <c r="D144" s="9"/>
      <c r="E144" s="9"/>
      <c r="F144" s="9"/>
      <c r="G144" s="9"/>
      <c r="H144" s="9"/>
      <c r="I144" s="9"/>
    </row>
    <row r="145" spans="1:9" ht="14.1" customHeight="1" x14ac:dyDescent="0.2">
      <c r="A145" s="9"/>
      <c r="B145" s="18"/>
      <c r="C145" s="9"/>
      <c r="D145" s="9"/>
      <c r="E145" s="9"/>
      <c r="F145" s="9"/>
      <c r="G145" s="9"/>
      <c r="H145" s="9"/>
      <c r="I145" s="9"/>
    </row>
    <row r="146" spans="1:9" ht="14.1" customHeight="1" x14ac:dyDescent="0.2">
      <c r="A146" s="9"/>
      <c r="B146" s="18"/>
      <c r="C146" s="9"/>
      <c r="D146" s="9"/>
      <c r="E146" s="9"/>
      <c r="F146" s="9"/>
      <c r="G146" s="9"/>
      <c r="H146" s="9"/>
      <c r="I146" s="9"/>
    </row>
    <row r="147" spans="1:9" ht="14.1" customHeight="1" x14ac:dyDescent="0.2">
      <c r="A147" s="9"/>
      <c r="B147" s="18"/>
      <c r="C147" s="9"/>
      <c r="D147" s="9"/>
      <c r="E147" s="9"/>
      <c r="F147" s="9"/>
      <c r="G147" s="9"/>
      <c r="H147" s="9"/>
      <c r="I147" s="9"/>
    </row>
    <row r="148" spans="1:9" ht="14.1" customHeight="1" x14ac:dyDescent="0.2">
      <c r="A148" s="9"/>
      <c r="B148" s="18"/>
      <c r="C148" s="9"/>
      <c r="D148" s="9"/>
      <c r="E148" s="9"/>
      <c r="F148" s="9"/>
      <c r="G148" s="9"/>
      <c r="H148" s="9"/>
      <c r="I148" s="9"/>
    </row>
    <row r="149" spans="1:9" ht="14.1" customHeight="1" x14ac:dyDescent="0.2">
      <c r="A149" s="9"/>
      <c r="B149" s="18"/>
      <c r="C149" s="9"/>
      <c r="D149" s="9"/>
      <c r="E149" s="9"/>
      <c r="F149" s="9"/>
      <c r="G149" s="9"/>
      <c r="H149" s="9"/>
      <c r="I149" s="9"/>
    </row>
    <row r="150" spans="1:9" ht="14.1" customHeight="1" x14ac:dyDescent="0.2">
      <c r="A150" s="9"/>
      <c r="B150" s="18"/>
      <c r="C150" s="9"/>
      <c r="D150" s="9"/>
      <c r="E150" s="9"/>
      <c r="F150" s="9"/>
      <c r="G150" s="9"/>
      <c r="H150" s="9"/>
      <c r="I150" s="9"/>
    </row>
    <row r="151" spans="1:9" ht="14.1" customHeight="1" x14ac:dyDescent="0.2">
      <c r="A151" s="9"/>
      <c r="B151" s="18"/>
      <c r="C151" s="9"/>
      <c r="D151" s="9"/>
      <c r="E151" s="9"/>
      <c r="F151" s="9"/>
      <c r="G151" s="9"/>
      <c r="H151" s="9"/>
      <c r="I151" s="9"/>
    </row>
    <row r="152" spans="1:9" ht="14.1" customHeight="1" x14ac:dyDescent="0.2">
      <c r="A152" s="9"/>
      <c r="B152" s="18"/>
      <c r="C152" s="9"/>
      <c r="D152" s="9"/>
      <c r="E152" s="9"/>
      <c r="F152" s="9"/>
      <c r="G152" s="9"/>
      <c r="H152" s="9"/>
      <c r="I152" s="9"/>
    </row>
    <row r="153" spans="1:9" ht="14.1" customHeight="1" x14ac:dyDescent="0.2">
      <c r="A153" s="9"/>
      <c r="B153" s="18"/>
      <c r="C153" s="9"/>
      <c r="D153" s="9"/>
      <c r="E153" s="9"/>
      <c r="F153" s="9"/>
      <c r="G153" s="9"/>
      <c r="H153" s="9"/>
      <c r="I153" s="9"/>
    </row>
    <row r="154" spans="1:9" ht="14.1" customHeight="1" x14ac:dyDescent="0.2">
      <c r="A154" s="9"/>
      <c r="B154" s="18"/>
      <c r="C154" s="9"/>
      <c r="D154" s="9"/>
      <c r="E154" s="9"/>
      <c r="F154" s="9"/>
      <c r="G154" s="9"/>
      <c r="H154" s="9"/>
      <c r="I154" s="9"/>
    </row>
    <row r="155" spans="1:9" ht="14.1" customHeight="1" x14ac:dyDescent="0.2">
      <c r="A155" s="9"/>
      <c r="B155" s="18"/>
      <c r="C155" s="9"/>
      <c r="D155" s="9"/>
      <c r="E155" s="9"/>
      <c r="F155" s="9"/>
      <c r="G155" s="9"/>
      <c r="H155" s="9"/>
      <c r="I155" s="9"/>
    </row>
    <row r="156" spans="1:9" ht="14.1" customHeight="1" x14ac:dyDescent="0.2">
      <c r="A156" s="9"/>
      <c r="B156" s="18"/>
      <c r="C156" s="9"/>
      <c r="D156" s="9"/>
      <c r="E156" s="9"/>
      <c r="F156" s="9"/>
      <c r="G156" s="9"/>
      <c r="H156" s="9"/>
      <c r="I156" s="9"/>
    </row>
    <row r="157" spans="1:9" ht="14.1" customHeight="1" x14ac:dyDescent="0.2">
      <c r="A157" s="9"/>
      <c r="B157" s="18"/>
      <c r="C157" s="9"/>
      <c r="D157" s="9"/>
      <c r="E157" s="9"/>
      <c r="F157" s="9"/>
      <c r="G157" s="9"/>
      <c r="H157" s="9"/>
      <c r="I157" s="9"/>
    </row>
    <row r="158" spans="1:9" ht="14.1" customHeight="1" x14ac:dyDescent="0.2">
      <c r="A158" s="9"/>
      <c r="B158" s="18"/>
      <c r="C158" s="9"/>
      <c r="D158" s="9"/>
      <c r="E158" s="9"/>
      <c r="F158" s="9"/>
      <c r="G158" s="9"/>
      <c r="H158" s="9"/>
      <c r="I158" s="9"/>
    </row>
    <row r="159" spans="1:9" ht="14.1" customHeight="1" x14ac:dyDescent="0.2">
      <c r="A159" s="9"/>
      <c r="B159" s="18"/>
      <c r="C159" s="9"/>
      <c r="D159" s="9"/>
      <c r="E159" s="9"/>
      <c r="F159" s="9"/>
      <c r="G159" s="9"/>
      <c r="H159" s="9"/>
      <c r="I159" s="9"/>
    </row>
    <row r="160" spans="1:9" ht="14.1" customHeight="1" x14ac:dyDescent="0.2">
      <c r="A160" s="9"/>
      <c r="B160" s="18"/>
      <c r="C160" s="9"/>
      <c r="D160" s="9"/>
      <c r="E160" s="9"/>
      <c r="F160" s="9"/>
      <c r="G160" s="9"/>
      <c r="H160" s="9"/>
      <c r="I160" s="9"/>
    </row>
    <row r="161" spans="1:9" ht="14.1" customHeight="1" x14ac:dyDescent="0.2">
      <c r="A161" s="9"/>
      <c r="B161" s="18"/>
      <c r="C161" s="9"/>
      <c r="D161" s="9"/>
      <c r="E161" s="9"/>
      <c r="F161" s="9"/>
      <c r="G161" s="9"/>
      <c r="H161" s="9"/>
      <c r="I161" s="9"/>
    </row>
    <row r="162" spans="1:9" ht="14.1" customHeight="1" x14ac:dyDescent="0.2">
      <c r="A162" s="9"/>
      <c r="B162" s="18"/>
      <c r="C162" s="9"/>
      <c r="D162" s="9"/>
      <c r="E162" s="9"/>
      <c r="F162" s="9"/>
      <c r="G162" s="9"/>
      <c r="H162" s="9"/>
      <c r="I162" s="9"/>
    </row>
  </sheetData>
  <mergeCells count="7">
    <mergeCell ref="A1:I1"/>
    <mergeCell ref="A3:A5"/>
    <mergeCell ref="B3:C4"/>
    <mergeCell ref="D3:D5"/>
    <mergeCell ref="E3:F4"/>
    <mergeCell ref="G3:G5"/>
    <mergeCell ref="H3:I4"/>
  </mergeCells>
  <pageMargins left="0.86614173228346458" right="0.59055118110236227" top="0.70866141732283472" bottom="0.19685039370078741" header="0.31496062992125984" footer="0.51181102362204722"/>
  <pageSetup paperSize="9" firstPageNumber="6" orientation="landscape" useFirstPageNumber="1" r:id="rId1"/>
  <headerFooter alignWithMargins="0">
    <oddHeader>&amp;C&amp;"Arial,обычный"&amp;10&amp;P</oddHeader>
  </headerFooter>
  <rowBreaks count="2" manualBreakCount="2">
    <brk id="38" max="8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195"/>
  <sheetViews>
    <sheetView zoomScaleNormal="100" zoomScaleSheetLayoutView="100" workbookViewId="0">
      <selection activeCell="G16" sqref="G16"/>
    </sheetView>
  </sheetViews>
  <sheetFormatPr defaultColWidth="10.28515625" defaultRowHeight="14.25" x14ac:dyDescent="0.2"/>
  <cols>
    <col min="1" max="1" width="41.7109375" style="23" customWidth="1"/>
    <col min="2" max="7" width="15.140625" style="23" customWidth="1"/>
    <col min="8" max="16384" width="10.28515625" style="19"/>
  </cols>
  <sheetData>
    <row r="1" spans="1:7" ht="15" x14ac:dyDescent="0.25">
      <c r="A1" s="487" t="s">
        <v>105</v>
      </c>
      <c r="B1" s="488"/>
      <c r="C1" s="488"/>
      <c r="D1" s="488"/>
      <c r="E1" s="488"/>
      <c r="F1" s="488"/>
      <c r="G1" s="488"/>
    </row>
    <row r="2" spans="1:7" s="20" customFormat="1" ht="15" x14ac:dyDescent="0.25">
      <c r="A2" s="487" t="s">
        <v>106</v>
      </c>
      <c r="B2" s="488"/>
      <c r="C2" s="488"/>
      <c r="D2" s="488"/>
      <c r="E2" s="488"/>
      <c r="F2" s="488"/>
      <c r="G2" s="488"/>
    </row>
    <row r="3" spans="1:7" ht="12.95" customHeight="1" x14ac:dyDescent="0.25">
      <c r="A3" s="489" t="s">
        <v>212</v>
      </c>
      <c r="B3" s="489"/>
      <c r="C3" s="489"/>
      <c r="D3" s="489"/>
      <c r="E3" s="489"/>
      <c r="F3" s="489"/>
      <c r="G3" s="489"/>
    </row>
    <row r="4" spans="1:7" x14ac:dyDescent="0.2">
      <c r="A4" s="490"/>
      <c r="B4" s="491" t="s">
        <v>9</v>
      </c>
      <c r="C4" s="491"/>
      <c r="D4" s="491" t="s">
        <v>11</v>
      </c>
      <c r="E4" s="491"/>
      <c r="F4" s="492" t="s">
        <v>107</v>
      </c>
      <c r="G4" s="492"/>
    </row>
    <row r="5" spans="1:7" ht="11.1" customHeight="1" x14ac:dyDescent="0.2">
      <c r="A5" s="490"/>
      <c r="B5" s="491"/>
      <c r="C5" s="491"/>
      <c r="D5" s="491"/>
      <c r="E5" s="491"/>
      <c r="F5" s="492"/>
      <c r="G5" s="492"/>
    </row>
    <row r="6" spans="1:7" x14ac:dyDescent="0.2">
      <c r="A6" s="490"/>
      <c r="B6" s="435" t="s">
        <v>350</v>
      </c>
      <c r="C6" s="435" t="s">
        <v>332</v>
      </c>
      <c r="D6" s="435" t="s">
        <v>350</v>
      </c>
      <c r="E6" s="435" t="s">
        <v>332</v>
      </c>
      <c r="F6" s="435" t="s">
        <v>350</v>
      </c>
      <c r="G6" s="435" t="s">
        <v>332</v>
      </c>
    </row>
    <row r="7" spans="1:7" s="20" customFormat="1" ht="14.1" customHeight="1" x14ac:dyDescent="0.25">
      <c r="A7" s="184" t="s">
        <v>13</v>
      </c>
      <c r="B7" s="402">
        <v>9.8000000000000007</v>
      </c>
      <c r="C7" s="402">
        <v>10.1</v>
      </c>
      <c r="D7" s="409">
        <v>14.6</v>
      </c>
      <c r="E7" s="290">
        <v>12.3</v>
      </c>
      <c r="F7" s="409">
        <f>B7-D7</f>
        <v>-4.7999999999999989</v>
      </c>
      <c r="G7" s="290">
        <v>-2.2000000000000011</v>
      </c>
    </row>
    <row r="8" spans="1:7" s="20" customFormat="1" ht="14.1" customHeight="1" x14ac:dyDescent="0.25">
      <c r="A8" s="170" t="s">
        <v>14</v>
      </c>
      <c r="B8" s="403">
        <v>9</v>
      </c>
      <c r="C8" s="403">
        <v>9.3000000000000007</v>
      </c>
      <c r="D8" s="410">
        <v>15.1</v>
      </c>
      <c r="E8" s="290">
        <v>12.6</v>
      </c>
      <c r="F8" s="410">
        <f t="shared" ref="F8:F71" si="0">B8-D8</f>
        <v>-6.1</v>
      </c>
      <c r="G8" s="290">
        <v>-3.2999999999999989</v>
      </c>
    </row>
    <row r="9" spans="1:7" ht="14.1" customHeight="1" x14ac:dyDescent="0.2">
      <c r="A9" s="171" t="s">
        <v>15</v>
      </c>
      <c r="B9" s="404">
        <v>8</v>
      </c>
      <c r="C9" s="404">
        <v>8.5</v>
      </c>
      <c r="D9" s="411">
        <v>15.6</v>
      </c>
      <c r="E9" s="291">
        <v>13.3</v>
      </c>
      <c r="F9" s="411">
        <f t="shared" si="0"/>
        <v>-7.6</v>
      </c>
      <c r="G9" s="291">
        <v>-4.8000000000000007</v>
      </c>
    </row>
    <row r="10" spans="1:7" ht="14.1" customHeight="1" x14ac:dyDescent="0.2">
      <c r="A10" s="171" t="s">
        <v>16</v>
      </c>
      <c r="B10" s="404">
        <v>8</v>
      </c>
      <c r="C10" s="404">
        <v>8.3000000000000007</v>
      </c>
      <c r="D10" s="411">
        <v>17</v>
      </c>
      <c r="E10" s="291">
        <v>14.7</v>
      </c>
      <c r="F10" s="411">
        <f t="shared" si="0"/>
        <v>-9</v>
      </c>
      <c r="G10" s="291">
        <v>-6.3999999999999986</v>
      </c>
    </row>
    <row r="11" spans="1:7" ht="14.1" customHeight="1" x14ac:dyDescent="0.2">
      <c r="A11" s="171" t="s">
        <v>17</v>
      </c>
      <c r="B11" s="404">
        <v>7.5</v>
      </c>
      <c r="C11" s="404">
        <v>8.1</v>
      </c>
      <c r="D11" s="411">
        <v>18.3</v>
      </c>
      <c r="E11" s="291">
        <v>15.6</v>
      </c>
      <c r="F11" s="411">
        <f t="shared" si="0"/>
        <v>-10.8</v>
      </c>
      <c r="G11" s="291">
        <v>-7.5</v>
      </c>
    </row>
    <row r="12" spans="1:7" ht="14.1" customHeight="1" x14ac:dyDescent="0.2">
      <c r="A12" s="171" t="s">
        <v>18</v>
      </c>
      <c r="B12" s="404">
        <v>8.1999999999999993</v>
      </c>
      <c r="C12" s="404">
        <v>8.4</v>
      </c>
      <c r="D12" s="411">
        <v>16.5</v>
      </c>
      <c r="E12" s="291">
        <v>14.1</v>
      </c>
      <c r="F12" s="411">
        <f t="shared" si="0"/>
        <v>-8.3000000000000007</v>
      </c>
      <c r="G12" s="291">
        <v>-5.6999999999999993</v>
      </c>
    </row>
    <row r="13" spans="1:7" ht="14.1" customHeight="1" x14ac:dyDescent="0.2">
      <c r="A13" s="171" t="s">
        <v>19</v>
      </c>
      <c r="B13" s="404">
        <v>7.6</v>
      </c>
      <c r="C13" s="404">
        <v>7.9</v>
      </c>
      <c r="D13" s="411">
        <v>17.7</v>
      </c>
      <c r="E13" s="291">
        <v>15.8</v>
      </c>
      <c r="F13" s="411">
        <f t="shared" si="0"/>
        <v>-10.1</v>
      </c>
      <c r="G13" s="291">
        <v>-7.9</v>
      </c>
    </row>
    <row r="14" spans="1:7" ht="14.1" customHeight="1" x14ac:dyDescent="0.2">
      <c r="A14" s="171" t="s">
        <v>20</v>
      </c>
      <c r="B14" s="404">
        <v>9</v>
      </c>
      <c r="C14" s="404">
        <v>8.9</v>
      </c>
      <c r="D14" s="411">
        <v>17.3</v>
      </c>
      <c r="E14" s="291">
        <v>14.6</v>
      </c>
      <c r="F14" s="411">
        <f t="shared" si="0"/>
        <v>-8.3000000000000007</v>
      </c>
      <c r="G14" s="291">
        <v>-5.6999999999999993</v>
      </c>
    </row>
    <row r="15" spans="1:7" ht="14.1" customHeight="1" x14ac:dyDescent="0.2">
      <c r="A15" s="172" t="s">
        <v>21</v>
      </c>
      <c r="B15" s="404">
        <v>8.5</v>
      </c>
      <c r="C15" s="404">
        <v>9.1</v>
      </c>
      <c r="D15" s="411">
        <v>16.7</v>
      </c>
      <c r="E15" s="291">
        <v>14.7</v>
      </c>
      <c r="F15" s="411">
        <f t="shared" si="0"/>
        <v>-8.1999999999999993</v>
      </c>
      <c r="G15" s="291">
        <v>-5.6</v>
      </c>
    </row>
    <row r="16" spans="1:7" ht="14.1" customHeight="1" x14ac:dyDescent="0.2">
      <c r="A16" s="171" t="s">
        <v>22</v>
      </c>
      <c r="B16" s="404">
        <v>8.3000000000000007</v>
      </c>
      <c r="C16" s="404">
        <v>8.4</v>
      </c>
      <c r="D16" s="411">
        <v>17.7</v>
      </c>
      <c r="E16" s="291">
        <v>15</v>
      </c>
      <c r="F16" s="411">
        <f t="shared" si="0"/>
        <v>-9.3999999999999986</v>
      </c>
      <c r="G16" s="291">
        <v>-6.6</v>
      </c>
    </row>
    <row r="17" spans="1:7" ht="14.1" customHeight="1" x14ac:dyDescent="0.2">
      <c r="A17" s="171" t="s">
        <v>23</v>
      </c>
      <c r="B17" s="404">
        <v>8.3000000000000007</v>
      </c>
      <c r="C17" s="404">
        <v>8.6</v>
      </c>
      <c r="D17" s="411">
        <v>17.8</v>
      </c>
      <c r="E17" s="291">
        <v>14.3</v>
      </c>
      <c r="F17" s="411">
        <f t="shared" si="0"/>
        <v>-9.5</v>
      </c>
      <c r="G17" s="291">
        <v>-5.7000000000000011</v>
      </c>
    </row>
    <row r="18" spans="1:7" ht="14.1" customHeight="1" x14ac:dyDescent="0.2">
      <c r="A18" s="171" t="s">
        <v>24</v>
      </c>
      <c r="B18" s="404">
        <v>10.3</v>
      </c>
      <c r="C18" s="404">
        <v>9.5</v>
      </c>
      <c r="D18" s="411">
        <v>14.5</v>
      </c>
      <c r="E18" s="291">
        <v>12</v>
      </c>
      <c r="F18" s="411">
        <f t="shared" si="0"/>
        <v>-4.1999999999999993</v>
      </c>
      <c r="G18" s="291">
        <v>-2.5</v>
      </c>
    </row>
    <row r="19" spans="1:7" ht="14.1" customHeight="1" x14ac:dyDescent="0.2">
      <c r="A19" s="171" t="s">
        <v>25</v>
      </c>
      <c r="B19" s="404">
        <v>7.9</v>
      </c>
      <c r="C19" s="404">
        <v>8.1</v>
      </c>
      <c r="D19" s="411">
        <v>18.399999999999999</v>
      </c>
      <c r="E19" s="291">
        <v>15.3</v>
      </c>
      <c r="F19" s="411">
        <f t="shared" si="0"/>
        <v>-10.499999999999998</v>
      </c>
      <c r="G19" s="291">
        <v>-7.2000000000000011</v>
      </c>
    </row>
    <row r="20" spans="1:7" ht="14.1" customHeight="1" x14ac:dyDescent="0.2">
      <c r="A20" s="172" t="s">
        <v>26</v>
      </c>
      <c r="B20" s="404">
        <v>7.9</v>
      </c>
      <c r="C20" s="404">
        <v>8.3000000000000007</v>
      </c>
      <c r="D20" s="411">
        <v>18.100000000000001</v>
      </c>
      <c r="E20" s="291">
        <v>15.2</v>
      </c>
      <c r="F20" s="411">
        <f t="shared" si="0"/>
        <v>-10.200000000000001</v>
      </c>
      <c r="G20" s="291">
        <v>-6.8999999999999986</v>
      </c>
    </row>
    <row r="21" spans="1:7" ht="14.1" customHeight="1" x14ac:dyDescent="0.2">
      <c r="A21" s="171" t="s">
        <v>27</v>
      </c>
      <c r="B21" s="404">
        <v>7</v>
      </c>
      <c r="C21" s="404">
        <v>7.5</v>
      </c>
      <c r="D21" s="411">
        <v>17.2</v>
      </c>
      <c r="E21" s="291">
        <v>15.1</v>
      </c>
      <c r="F21" s="411">
        <f t="shared" si="0"/>
        <v>-10.199999999999999</v>
      </c>
      <c r="G21" s="291">
        <v>-7.6</v>
      </c>
    </row>
    <row r="22" spans="1:7" ht="14.1" customHeight="1" x14ac:dyDescent="0.2">
      <c r="A22" s="171" t="s">
        <v>28</v>
      </c>
      <c r="B22" s="404">
        <v>7.4</v>
      </c>
      <c r="C22" s="404">
        <v>7.7</v>
      </c>
      <c r="D22" s="411">
        <v>17.8</v>
      </c>
      <c r="E22" s="291">
        <v>15</v>
      </c>
      <c r="F22" s="411">
        <f t="shared" si="0"/>
        <v>-10.4</v>
      </c>
      <c r="G22" s="291">
        <v>-7.3</v>
      </c>
    </row>
    <row r="23" spans="1:7" ht="14.1" customHeight="1" x14ac:dyDescent="0.2">
      <c r="A23" s="171" t="s">
        <v>29</v>
      </c>
      <c r="B23" s="404">
        <v>8</v>
      </c>
      <c r="C23" s="404">
        <v>8.4</v>
      </c>
      <c r="D23" s="411">
        <v>18.5</v>
      </c>
      <c r="E23" s="291">
        <v>16.3</v>
      </c>
      <c r="F23" s="411">
        <f t="shared" si="0"/>
        <v>-10.5</v>
      </c>
      <c r="G23" s="291">
        <v>-7.9</v>
      </c>
    </row>
    <row r="24" spans="1:7" ht="14.1" customHeight="1" x14ac:dyDescent="0.2">
      <c r="A24" s="171" t="s">
        <v>30</v>
      </c>
      <c r="B24" s="404">
        <v>7.4</v>
      </c>
      <c r="C24" s="404">
        <v>7.6</v>
      </c>
      <c r="D24" s="411">
        <v>18.7</v>
      </c>
      <c r="E24" s="291">
        <v>15.9</v>
      </c>
      <c r="F24" s="411">
        <f t="shared" si="0"/>
        <v>-11.299999999999999</v>
      </c>
      <c r="G24" s="291">
        <v>-8.3000000000000007</v>
      </c>
    </row>
    <row r="25" spans="1:7" ht="14.1" customHeight="1" x14ac:dyDescent="0.2">
      <c r="A25" s="171" t="s">
        <v>31</v>
      </c>
      <c r="B25" s="404">
        <v>8.5</v>
      </c>
      <c r="C25" s="404">
        <v>8.9</v>
      </c>
      <c r="D25" s="411">
        <v>17.3</v>
      </c>
      <c r="E25" s="291">
        <v>14.7</v>
      </c>
      <c r="F25" s="411">
        <f t="shared" si="0"/>
        <v>-8.8000000000000007</v>
      </c>
      <c r="G25" s="291">
        <v>-5.7999999999999989</v>
      </c>
    </row>
    <row r="26" spans="1:7" ht="14.1" customHeight="1" x14ac:dyDescent="0.2">
      <c r="A26" s="171" t="s">
        <v>32</v>
      </c>
      <c r="B26" s="404">
        <v>9.9</v>
      </c>
      <c r="C26" s="404">
        <v>10.7</v>
      </c>
      <c r="D26" s="411">
        <v>11.9</v>
      </c>
      <c r="E26" s="291">
        <v>9.5</v>
      </c>
      <c r="F26" s="411">
        <f t="shared" si="0"/>
        <v>-2</v>
      </c>
      <c r="G26" s="291">
        <v>1.1999999999999993</v>
      </c>
    </row>
    <row r="27" spans="1:7" s="20" customFormat="1" ht="14.1" customHeight="1" x14ac:dyDescent="0.25">
      <c r="A27" s="173" t="s">
        <v>33</v>
      </c>
      <c r="B27" s="403">
        <v>9.1</v>
      </c>
      <c r="C27" s="403">
        <v>9.6</v>
      </c>
      <c r="D27" s="410">
        <v>14.6</v>
      </c>
      <c r="E27" s="290">
        <v>12.4</v>
      </c>
      <c r="F27" s="410">
        <f t="shared" si="0"/>
        <v>-5.5</v>
      </c>
      <c r="G27" s="290">
        <v>-2.8000000000000007</v>
      </c>
    </row>
    <row r="28" spans="1:7" ht="14.1" customHeight="1" x14ac:dyDescent="0.2">
      <c r="A28" s="171" t="s">
        <v>34</v>
      </c>
      <c r="B28" s="404">
        <v>8.5</v>
      </c>
      <c r="C28" s="404">
        <v>8.9</v>
      </c>
      <c r="D28" s="411">
        <v>16.600000000000001</v>
      </c>
      <c r="E28" s="291">
        <v>14.2</v>
      </c>
      <c r="F28" s="411">
        <f t="shared" si="0"/>
        <v>-8.1000000000000014</v>
      </c>
      <c r="G28" s="291">
        <v>-5.2999999999999989</v>
      </c>
    </row>
    <row r="29" spans="1:7" ht="14.1" customHeight="1" x14ac:dyDescent="0.2">
      <c r="A29" s="171" t="s">
        <v>35</v>
      </c>
      <c r="B29" s="404">
        <v>9.3000000000000007</v>
      </c>
      <c r="C29" s="404">
        <v>9.6</v>
      </c>
      <c r="D29" s="411">
        <v>13.5</v>
      </c>
      <c r="E29" s="291">
        <v>12</v>
      </c>
      <c r="F29" s="411">
        <f t="shared" si="0"/>
        <v>-4.1999999999999993</v>
      </c>
      <c r="G29" s="291">
        <v>-2.4000000000000004</v>
      </c>
    </row>
    <row r="30" spans="1:7" ht="14.1" customHeight="1" x14ac:dyDescent="0.2">
      <c r="A30" s="171" t="s">
        <v>36</v>
      </c>
      <c r="B30" s="404">
        <v>8.4</v>
      </c>
      <c r="C30" s="404">
        <v>9</v>
      </c>
      <c r="D30" s="411">
        <v>14.7</v>
      </c>
      <c r="E30" s="291">
        <v>13</v>
      </c>
      <c r="F30" s="411">
        <f t="shared" si="0"/>
        <v>-6.2999999999999989</v>
      </c>
      <c r="G30" s="291">
        <v>-4</v>
      </c>
    </row>
    <row r="31" spans="1:7" ht="14.1" customHeight="1" x14ac:dyDescent="0.2">
      <c r="A31" s="171" t="s">
        <v>37</v>
      </c>
      <c r="B31" s="404">
        <v>13.5</v>
      </c>
      <c r="C31" s="404">
        <v>13.3</v>
      </c>
      <c r="D31" s="411">
        <v>10.1</v>
      </c>
      <c r="E31" s="291">
        <v>8.6</v>
      </c>
      <c r="F31" s="411">
        <f t="shared" si="0"/>
        <v>3.4000000000000004</v>
      </c>
      <c r="G31" s="291">
        <v>4.7000000000000011</v>
      </c>
    </row>
    <row r="32" spans="1:7" ht="14.1" customHeight="1" x14ac:dyDescent="0.2">
      <c r="A32" s="174" t="s">
        <v>285</v>
      </c>
      <c r="B32" s="404">
        <v>8.1999999999999993</v>
      </c>
      <c r="C32" s="404">
        <v>8.8000000000000007</v>
      </c>
      <c r="D32" s="411">
        <v>14.9</v>
      </c>
      <c r="E32" s="291">
        <v>13.2</v>
      </c>
      <c r="F32" s="411">
        <f t="shared" si="0"/>
        <v>-6.7000000000000011</v>
      </c>
      <c r="G32" s="291">
        <v>-4.3999999999999986</v>
      </c>
    </row>
    <row r="33" spans="1:7" ht="14.1" customHeight="1" x14ac:dyDescent="0.2">
      <c r="A33" s="171" t="s">
        <v>38</v>
      </c>
      <c r="B33" s="404">
        <v>9.3000000000000007</v>
      </c>
      <c r="C33" s="404">
        <v>9.6</v>
      </c>
      <c r="D33" s="411">
        <v>15.7</v>
      </c>
      <c r="E33" s="291">
        <v>14.1</v>
      </c>
      <c r="F33" s="411">
        <f t="shared" si="0"/>
        <v>-6.3999999999999986</v>
      </c>
      <c r="G33" s="291">
        <v>-4.5</v>
      </c>
    </row>
    <row r="34" spans="1:7" ht="14.1" customHeight="1" x14ac:dyDescent="0.2">
      <c r="A34" s="171" t="s">
        <v>39</v>
      </c>
      <c r="B34" s="404">
        <v>9.1</v>
      </c>
      <c r="C34" s="404">
        <v>9.1999999999999993</v>
      </c>
      <c r="D34" s="411">
        <v>13.2</v>
      </c>
      <c r="E34" s="291">
        <v>11.8</v>
      </c>
      <c r="F34" s="411">
        <f t="shared" si="0"/>
        <v>-4.0999999999999996</v>
      </c>
      <c r="G34" s="291">
        <v>-2.6000000000000014</v>
      </c>
    </row>
    <row r="35" spans="1:7" ht="14.1" customHeight="1" x14ac:dyDescent="0.2">
      <c r="A35" s="171" t="s">
        <v>40</v>
      </c>
      <c r="B35" s="404">
        <v>7.1</v>
      </c>
      <c r="C35" s="404">
        <v>7.2</v>
      </c>
      <c r="D35" s="411">
        <v>14.9</v>
      </c>
      <c r="E35" s="291">
        <v>12.5</v>
      </c>
      <c r="F35" s="411">
        <f t="shared" si="0"/>
        <v>-7.8000000000000007</v>
      </c>
      <c r="G35" s="291">
        <v>-5.3</v>
      </c>
    </row>
    <row r="36" spans="1:7" ht="14.1" customHeight="1" x14ac:dyDescent="0.2">
      <c r="A36" s="171" t="s">
        <v>41</v>
      </c>
      <c r="B36" s="404">
        <v>8.8000000000000007</v>
      </c>
      <c r="C36" s="404">
        <v>9</v>
      </c>
      <c r="D36" s="411">
        <v>13.5</v>
      </c>
      <c r="E36" s="291">
        <v>11.4</v>
      </c>
      <c r="F36" s="411">
        <f t="shared" si="0"/>
        <v>-4.6999999999999993</v>
      </c>
      <c r="G36" s="291">
        <v>-2.4000000000000004</v>
      </c>
    </row>
    <row r="37" spans="1:7" ht="14.1" customHeight="1" x14ac:dyDescent="0.2">
      <c r="A37" s="171" t="s">
        <v>42</v>
      </c>
      <c r="B37" s="404">
        <v>8.1999999999999993</v>
      </c>
      <c r="C37" s="404">
        <v>8.6999999999999993</v>
      </c>
      <c r="D37" s="411">
        <v>18.2</v>
      </c>
      <c r="E37" s="291">
        <v>16.399999999999999</v>
      </c>
      <c r="F37" s="411">
        <f t="shared" si="0"/>
        <v>-10</v>
      </c>
      <c r="G37" s="291">
        <v>-7.6999999999999993</v>
      </c>
    </row>
    <row r="38" spans="1:7" ht="14.1" customHeight="1" x14ac:dyDescent="0.2">
      <c r="A38" s="171" t="s">
        <v>43</v>
      </c>
      <c r="B38" s="404">
        <v>8</v>
      </c>
      <c r="C38" s="404">
        <v>8.4</v>
      </c>
      <c r="D38" s="411">
        <v>19</v>
      </c>
      <c r="E38" s="291">
        <v>16.8</v>
      </c>
      <c r="F38" s="411">
        <f t="shared" si="0"/>
        <v>-11</v>
      </c>
      <c r="G38" s="291">
        <v>-8.4</v>
      </c>
    </row>
    <row r="39" spans="1:7" s="20" customFormat="1" ht="14.1" customHeight="1" x14ac:dyDescent="0.25">
      <c r="A39" s="171" t="s">
        <v>44</v>
      </c>
      <c r="B39" s="404">
        <v>10.3</v>
      </c>
      <c r="C39" s="404">
        <v>10.9</v>
      </c>
      <c r="D39" s="411">
        <v>13.6</v>
      </c>
      <c r="E39" s="291">
        <v>11</v>
      </c>
      <c r="F39" s="411">
        <f t="shared" si="0"/>
        <v>-3.2999999999999989</v>
      </c>
      <c r="G39" s="291">
        <v>-9.9999999999999645E-2</v>
      </c>
    </row>
    <row r="40" spans="1:7" ht="14.1" customHeight="1" x14ac:dyDescent="0.2">
      <c r="A40" s="175" t="s">
        <v>45</v>
      </c>
      <c r="B40" s="405">
        <v>9.5</v>
      </c>
      <c r="C40" s="405">
        <v>9.8000000000000007</v>
      </c>
      <c r="D40" s="412">
        <v>15</v>
      </c>
      <c r="E40" s="297">
        <v>12.8</v>
      </c>
      <c r="F40" s="412">
        <f t="shared" si="0"/>
        <v>-5.5</v>
      </c>
      <c r="G40" s="297">
        <v>-3</v>
      </c>
    </row>
    <row r="41" spans="1:7" ht="14.1" customHeight="1" x14ac:dyDescent="0.2">
      <c r="A41" s="171" t="s">
        <v>46</v>
      </c>
      <c r="B41" s="404">
        <v>9.5</v>
      </c>
      <c r="C41" s="404">
        <v>9.1</v>
      </c>
      <c r="D41" s="411">
        <v>13.3</v>
      </c>
      <c r="E41" s="291">
        <v>12.3</v>
      </c>
      <c r="F41" s="411">
        <f t="shared" si="0"/>
        <v>-3.8000000000000007</v>
      </c>
      <c r="G41" s="291">
        <v>-3.2000000000000011</v>
      </c>
    </row>
    <row r="42" spans="1:7" ht="14.1" customHeight="1" x14ac:dyDescent="0.2">
      <c r="A42" s="171" t="s">
        <v>47</v>
      </c>
      <c r="B42" s="404">
        <v>10.199999999999999</v>
      </c>
      <c r="C42" s="404">
        <v>10.3</v>
      </c>
      <c r="D42" s="411">
        <v>11.1</v>
      </c>
      <c r="E42" s="291">
        <v>9.4</v>
      </c>
      <c r="F42" s="411">
        <f t="shared" si="0"/>
        <v>-0.90000000000000036</v>
      </c>
      <c r="G42" s="291">
        <v>0.90000000000000036</v>
      </c>
    </row>
    <row r="43" spans="1:7" ht="14.1" customHeight="1" x14ac:dyDescent="0.2">
      <c r="A43" s="171" t="s">
        <v>200</v>
      </c>
      <c r="B43" s="406">
        <v>9.9</v>
      </c>
      <c r="C43" s="406">
        <v>10</v>
      </c>
      <c r="D43" s="413">
        <v>16.100000000000001</v>
      </c>
      <c r="E43" s="292">
        <v>14</v>
      </c>
      <c r="F43" s="413">
        <f t="shared" si="0"/>
        <v>-6.2000000000000011</v>
      </c>
      <c r="G43" s="292">
        <v>-4</v>
      </c>
    </row>
    <row r="44" spans="1:7" ht="14.1" customHeight="1" x14ac:dyDescent="0.2">
      <c r="A44" s="171" t="s">
        <v>48</v>
      </c>
      <c r="B44" s="404">
        <v>10.5</v>
      </c>
      <c r="C44" s="404">
        <v>10.8</v>
      </c>
      <c r="D44" s="411">
        <v>14.5</v>
      </c>
      <c r="E44" s="291">
        <v>12.3</v>
      </c>
      <c r="F44" s="411">
        <f t="shared" si="0"/>
        <v>-4</v>
      </c>
      <c r="G44" s="291">
        <v>-1.5</v>
      </c>
    </row>
    <row r="45" spans="1:7" ht="14.1" customHeight="1" x14ac:dyDescent="0.2">
      <c r="A45" s="171" t="s">
        <v>49</v>
      </c>
      <c r="B45" s="404">
        <v>10.9</v>
      </c>
      <c r="C45" s="404">
        <v>10.9</v>
      </c>
      <c r="D45" s="411">
        <v>13.6</v>
      </c>
      <c r="E45" s="291">
        <v>11.3</v>
      </c>
      <c r="F45" s="415">
        <f t="shared" si="0"/>
        <v>-2.6999999999999993</v>
      </c>
      <c r="G45" s="386">
        <v>-0.40000000000000036</v>
      </c>
    </row>
    <row r="46" spans="1:7" ht="14.1" customHeight="1" x14ac:dyDescent="0.2">
      <c r="A46" s="171" t="s">
        <v>50</v>
      </c>
      <c r="B46" s="404">
        <v>7.9</v>
      </c>
      <c r="C46" s="404">
        <v>8.4</v>
      </c>
      <c r="D46" s="411">
        <v>15.9</v>
      </c>
      <c r="E46" s="291">
        <v>13.1</v>
      </c>
      <c r="F46" s="411">
        <f t="shared" si="0"/>
        <v>-8</v>
      </c>
      <c r="G46" s="291">
        <v>-4.6999999999999993</v>
      </c>
    </row>
    <row r="47" spans="1:7" ht="14.1" customHeight="1" x14ac:dyDescent="0.2">
      <c r="A47" s="171" t="s">
        <v>51</v>
      </c>
      <c r="B47" s="404">
        <v>8.6999999999999993</v>
      </c>
      <c r="C47" s="404">
        <v>9</v>
      </c>
      <c r="D47" s="411">
        <v>15.5</v>
      </c>
      <c r="E47" s="291">
        <v>13.3</v>
      </c>
      <c r="F47" s="411">
        <f t="shared" si="0"/>
        <v>-6.8000000000000007</v>
      </c>
      <c r="G47" s="291">
        <v>-4.3000000000000007</v>
      </c>
    </row>
    <row r="48" spans="1:7" ht="14.1" customHeight="1" x14ac:dyDescent="0.2">
      <c r="A48" s="171" t="s">
        <v>202</v>
      </c>
      <c r="B48" s="404">
        <v>8.6999999999999993</v>
      </c>
      <c r="C48" s="404">
        <v>9.6</v>
      </c>
      <c r="D48" s="411">
        <v>13.2</v>
      </c>
      <c r="E48" s="291">
        <v>13</v>
      </c>
      <c r="F48" s="411">
        <f t="shared" si="0"/>
        <v>-4.5</v>
      </c>
      <c r="G48" s="291">
        <v>-3.4000000000000004</v>
      </c>
    </row>
    <row r="49" spans="1:7" ht="14.1" customHeight="1" x14ac:dyDescent="0.2">
      <c r="A49" s="176" t="s">
        <v>52</v>
      </c>
      <c r="B49" s="407">
        <v>13.7</v>
      </c>
      <c r="C49" s="407">
        <v>13.7</v>
      </c>
      <c r="D49" s="414">
        <v>9</v>
      </c>
      <c r="E49" s="293">
        <v>7.4</v>
      </c>
      <c r="F49" s="414">
        <f t="shared" si="0"/>
        <v>4.6999999999999993</v>
      </c>
      <c r="G49" s="293">
        <v>6.2999999999999989</v>
      </c>
    </row>
    <row r="50" spans="1:7" ht="14.1" customHeight="1" x14ac:dyDescent="0.2">
      <c r="A50" s="171" t="s">
        <v>53</v>
      </c>
      <c r="B50" s="404">
        <v>15.1</v>
      </c>
      <c r="C50" s="404">
        <v>14.8</v>
      </c>
      <c r="D50" s="411">
        <v>6.3</v>
      </c>
      <c r="E50" s="291">
        <v>4.8</v>
      </c>
      <c r="F50" s="411">
        <f t="shared" si="0"/>
        <v>8.8000000000000007</v>
      </c>
      <c r="G50" s="291">
        <v>10</v>
      </c>
    </row>
    <row r="51" spans="1:7" ht="14.1" customHeight="1" x14ac:dyDescent="0.2">
      <c r="A51" s="171" t="s">
        <v>54</v>
      </c>
      <c r="B51" s="404">
        <v>16.3</v>
      </c>
      <c r="C51" s="404">
        <v>16.399999999999999</v>
      </c>
      <c r="D51" s="411">
        <v>3.8</v>
      </c>
      <c r="E51" s="291">
        <v>3</v>
      </c>
      <c r="F51" s="411">
        <f t="shared" si="0"/>
        <v>12.5</v>
      </c>
      <c r="G51" s="291">
        <v>13.399999999999999</v>
      </c>
    </row>
    <row r="52" spans="1:7" ht="14.1" customHeight="1" x14ac:dyDescent="0.2">
      <c r="A52" s="171" t="s">
        <v>55</v>
      </c>
      <c r="B52" s="404">
        <v>12.1</v>
      </c>
      <c r="C52" s="404">
        <v>11.5</v>
      </c>
      <c r="D52" s="411">
        <v>10.1</v>
      </c>
      <c r="E52" s="291">
        <v>8.3000000000000007</v>
      </c>
      <c r="F52" s="411">
        <f t="shared" si="0"/>
        <v>2</v>
      </c>
      <c r="G52" s="291">
        <v>3.1999999999999993</v>
      </c>
    </row>
    <row r="53" spans="1:7" ht="14.1" customHeight="1" x14ac:dyDescent="0.2">
      <c r="A53" s="171" t="s">
        <v>56</v>
      </c>
      <c r="B53" s="404">
        <v>11</v>
      </c>
      <c r="C53" s="404">
        <v>10.8</v>
      </c>
      <c r="D53" s="411">
        <v>10.8</v>
      </c>
      <c r="E53" s="291">
        <v>9.1</v>
      </c>
      <c r="F53" s="411">
        <f t="shared" si="0"/>
        <v>0.19999999999999929</v>
      </c>
      <c r="G53" s="291">
        <v>1.7000000000000011</v>
      </c>
    </row>
    <row r="54" spans="1:7" ht="14.1" customHeight="1" x14ac:dyDescent="0.2">
      <c r="A54" s="171" t="s">
        <v>57</v>
      </c>
      <c r="B54" s="404">
        <v>11.8</v>
      </c>
      <c r="C54" s="404">
        <v>12.3</v>
      </c>
      <c r="D54" s="411">
        <v>12.3</v>
      </c>
      <c r="E54" s="291">
        <v>10.3</v>
      </c>
      <c r="F54" s="411">
        <f t="shared" si="0"/>
        <v>-0.5</v>
      </c>
      <c r="G54" s="291">
        <v>2</v>
      </c>
    </row>
    <row r="55" spans="1:7" ht="14.1" customHeight="1" x14ac:dyDescent="0.2">
      <c r="A55" s="171" t="s">
        <v>58</v>
      </c>
      <c r="B55" s="404">
        <v>20</v>
      </c>
      <c r="C55" s="404">
        <v>20.3</v>
      </c>
      <c r="D55" s="411">
        <v>6.3</v>
      </c>
      <c r="E55" s="291">
        <v>4.3</v>
      </c>
      <c r="F55" s="411">
        <f t="shared" si="0"/>
        <v>13.7</v>
      </c>
      <c r="G55" s="291">
        <v>16</v>
      </c>
    </row>
    <row r="56" spans="1:7" s="20" customFormat="1" ht="14.1" customHeight="1" x14ac:dyDescent="0.25">
      <c r="A56" s="171" t="s">
        <v>59</v>
      </c>
      <c r="B56" s="404">
        <v>9.8000000000000007</v>
      </c>
      <c r="C56" s="404">
        <v>10</v>
      </c>
      <c r="D56" s="411">
        <v>13.1</v>
      </c>
      <c r="E56" s="291">
        <v>11.3</v>
      </c>
      <c r="F56" s="411">
        <f t="shared" si="0"/>
        <v>-3.2999999999999989</v>
      </c>
      <c r="G56" s="291">
        <v>-1.3000000000000007</v>
      </c>
    </row>
    <row r="57" spans="1:7" ht="14.1" customHeight="1" x14ac:dyDescent="0.2">
      <c r="A57" s="170" t="s">
        <v>60</v>
      </c>
      <c r="B57" s="403">
        <v>9.1999999999999993</v>
      </c>
      <c r="C57" s="403">
        <v>9.6</v>
      </c>
      <c r="D57" s="410">
        <v>15.9</v>
      </c>
      <c r="E57" s="290">
        <v>12.9</v>
      </c>
      <c r="F57" s="410">
        <f t="shared" si="0"/>
        <v>-6.7000000000000011</v>
      </c>
      <c r="G57" s="290">
        <v>-3.3000000000000007</v>
      </c>
    </row>
    <row r="58" spans="1:7" ht="14.1" customHeight="1" x14ac:dyDescent="0.2">
      <c r="A58" s="171" t="s">
        <v>61</v>
      </c>
      <c r="B58" s="404">
        <v>10.199999999999999</v>
      </c>
      <c r="C58" s="404">
        <v>10.3</v>
      </c>
      <c r="D58" s="411">
        <v>15</v>
      </c>
      <c r="E58" s="291">
        <v>12.1</v>
      </c>
      <c r="F58" s="411">
        <f t="shared" si="0"/>
        <v>-4.8000000000000007</v>
      </c>
      <c r="G58" s="291">
        <v>-1.7999999999999989</v>
      </c>
    </row>
    <row r="59" spans="1:7" ht="14.1" customHeight="1" x14ac:dyDescent="0.2">
      <c r="A59" s="171" t="s">
        <v>62</v>
      </c>
      <c r="B59" s="404">
        <v>9.8000000000000007</v>
      </c>
      <c r="C59" s="404">
        <v>9.8000000000000007</v>
      </c>
      <c r="D59" s="411">
        <v>14.4</v>
      </c>
      <c r="E59" s="291">
        <v>12</v>
      </c>
      <c r="F59" s="411">
        <f t="shared" si="0"/>
        <v>-4.5999999999999996</v>
      </c>
      <c r="G59" s="291">
        <v>-2.1999999999999993</v>
      </c>
    </row>
    <row r="60" spans="1:7" ht="14.1" customHeight="1" x14ac:dyDescent="0.2">
      <c r="A60" s="171" t="s">
        <v>63</v>
      </c>
      <c r="B60" s="404">
        <v>7</v>
      </c>
      <c r="C60" s="404">
        <v>7.5</v>
      </c>
      <c r="D60" s="411">
        <v>16.7</v>
      </c>
      <c r="E60" s="291">
        <v>13.2</v>
      </c>
      <c r="F60" s="411">
        <f t="shared" si="0"/>
        <v>-9.6999999999999993</v>
      </c>
      <c r="G60" s="291">
        <v>-5.6999999999999993</v>
      </c>
    </row>
    <row r="61" spans="1:7" ht="14.1" customHeight="1" x14ac:dyDescent="0.2">
      <c r="A61" s="171" t="s">
        <v>64</v>
      </c>
      <c r="B61" s="404">
        <v>10.6</v>
      </c>
      <c r="C61" s="404">
        <v>10.9</v>
      </c>
      <c r="D61" s="411">
        <v>13.9</v>
      </c>
      <c r="E61" s="291">
        <v>11</v>
      </c>
      <c r="F61" s="411">
        <f t="shared" si="0"/>
        <v>-3.3000000000000007</v>
      </c>
      <c r="G61" s="291">
        <v>-9.9999999999999645E-2</v>
      </c>
    </row>
    <row r="62" spans="1:7" ht="14.1" customHeight="1" x14ac:dyDescent="0.2">
      <c r="A62" s="171" t="s">
        <v>65</v>
      </c>
      <c r="B62" s="404">
        <v>9.6999999999999993</v>
      </c>
      <c r="C62" s="404">
        <v>9.6999999999999993</v>
      </c>
      <c r="D62" s="411">
        <v>14.1</v>
      </c>
      <c r="E62" s="291">
        <v>11.9</v>
      </c>
      <c r="F62" s="411">
        <f t="shared" si="0"/>
        <v>-4.4000000000000004</v>
      </c>
      <c r="G62" s="291">
        <v>-2.2000000000000011</v>
      </c>
    </row>
    <row r="63" spans="1:7" ht="14.1" customHeight="1" x14ac:dyDescent="0.2">
      <c r="A63" s="171" t="s">
        <v>66</v>
      </c>
      <c r="B63" s="404">
        <v>9.3000000000000007</v>
      </c>
      <c r="C63" s="404">
        <v>9.5</v>
      </c>
      <c r="D63" s="411">
        <v>15.5</v>
      </c>
      <c r="E63" s="291">
        <v>12.4</v>
      </c>
      <c r="F63" s="411">
        <f t="shared" si="0"/>
        <v>-6.1999999999999993</v>
      </c>
      <c r="G63" s="291">
        <v>-2.9000000000000004</v>
      </c>
    </row>
    <row r="64" spans="1:7" ht="14.1" customHeight="1" x14ac:dyDescent="0.2">
      <c r="A64" s="171" t="s">
        <v>67</v>
      </c>
      <c r="B64" s="404">
        <v>9.8000000000000007</v>
      </c>
      <c r="C64" s="404">
        <v>10.199999999999999</v>
      </c>
      <c r="D64" s="411">
        <v>15.5</v>
      </c>
      <c r="E64" s="291">
        <v>13.2</v>
      </c>
      <c r="F64" s="411">
        <f t="shared" si="0"/>
        <v>-5.6999999999999993</v>
      </c>
      <c r="G64" s="291">
        <v>-3</v>
      </c>
    </row>
    <row r="65" spans="1:7" ht="14.1" customHeight="1" x14ac:dyDescent="0.2">
      <c r="A65" s="171" t="s">
        <v>68</v>
      </c>
      <c r="B65" s="404">
        <v>8.4</v>
      </c>
      <c r="C65" s="404">
        <v>8.8000000000000007</v>
      </c>
      <c r="D65" s="411">
        <v>16.8</v>
      </c>
      <c r="E65" s="291">
        <v>14.3</v>
      </c>
      <c r="F65" s="411">
        <f t="shared" si="0"/>
        <v>-8.4</v>
      </c>
      <c r="G65" s="291">
        <v>-5.5</v>
      </c>
    </row>
    <row r="66" spans="1:7" ht="14.1" customHeight="1" x14ac:dyDescent="0.2">
      <c r="A66" s="171" t="s">
        <v>69</v>
      </c>
      <c r="B66" s="404">
        <v>8.6999999999999993</v>
      </c>
      <c r="C66" s="404">
        <v>9</v>
      </c>
      <c r="D66" s="411">
        <v>17.3</v>
      </c>
      <c r="E66" s="291">
        <v>14.6</v>
      </c>
      <c r="F66" s="411">
        <f t="shared" si="0"/>
        <v>-8.6000000000000014</v>
      </c>
      <c r="G66" s="291">
        <v>-5.6</v>
      </c>
    </row>
    <row r="67" spans="1:7" ht="14.1" customHeight="1" x14ac:dyDescent="0.2">
      <c r="A67" s="171" t="s">
        <v>70</v>
      </c>
      <c r="B67" s="404">
        <v>9.6</v>
      </c>
      <c r="C67" s="404">
        <v>10</v>
      </c>
      <c r="D67" s="411">
        <v>16.3</v>
      </c>
      <c r="E67" s="291">
        <v>13</v>
      </c>
      <c r="F67" s="411">
        <f t="shared" si="0"/>
        <v>-6.7000000000000011</v>
      </c>
      <c r="G67" s="291">
        <v>-3</v>
      </c>
    </row>
    <row r="68" spans="1:7" ht="14.1" customHeight="1" x14ac:dyDescent="0.2">
      <c r="A68" s="171" t="s">
        <v>71</v>
      </c>
      <c r="B68" s="404">
        <v>7.4</v>
      </c>
      <c r="C68" s="404">
        <v>7.9</v>
      </c>
      <c r="D68" s="411">
        <v>17.5</v>
      </c>
      <c r="E68" s="291">
        <v>14</v>
      </c>
      <c r="F68" s="411">
        <f t="shared" si="0"/>
        <v>-10.1</v>
      </c>
      <c r="G68" s="291">
        <v>-6.1</v>
      </c>
    </row>
    <row r="69" spans="1:7" ht="14.1" customHeight="1" x14ac:dyDescent="0.2">
      <c r="A69" s="171" t="s">
        <v>72</v>
      </c>
      <c r="B69" s="404">
        <v>8.8000000000000007</v>
      </c>
      <c r="C69" s="404">
        <v>9.3000000000000007</v>
      </c>
      <c r="D69" s="411">
        <v>16.7</v>
      </c>
      <c r="E69" s="291">
        <v>13.2</v>
      </c>
      <c r="F69" s="411">
        <f t="shared" si="0"/>
        <v>-7.8999999999999986</v>
      </c>
      <c r="G69" s="291">
        <v>-3.8999999999999986</v>
      </c>
    </row>
    <row r="70" spans="1:7" ht="14.1" customHeight="1" x14ac:dyDescent="0.2">
      <c r="A70" s="172" t="s">
        <v>73</v>
      </c>
      <c r="B70" s="404">
        <v>7.7</v>
      </c>
      <c r="C70" s="404">
        <v>8.3000000000000007</v>
      </c>
      <c r="D70" s="411">
        <v>16.8</v>
      </c>
      <c r="E70" s="291">
        <v>13.7</v>
      </c>
      <c r="F70" s="411">
        <f t="shared" si="0"/>
        <v>-9.1000000000000014</v>
      </c>
      <c r="G70" s="291">
        <v>-5.3999999999999986</v>
      </c>
    </row>
    <row r="71" spans="1:7" s="20" customFormat="1" ht="14.1" customHeight="1" x14ac:dyDescent="0.25">
      <c r="A71" s="171" t="s">
        <v>74</v>
      </c>
      <c r="B71" s="404">
        <v>8.4</v>
      </c>
      <c r="C71" s="404">
        <v>8.8000000000000007</v>
      </c>
      <c r="D71" s="411">
        <v>16.899999999999999</v>
      </c>
      <c r="E71" s="291">
        <v>13.8</v>
      </c>
      <c r="F71" s="411">
        <f t="shared" si="0"/>
        <v>-8.4999999999999982</v>
      </c>
      <c r="G71" s="291">
        <v>-5</v>
      </c>
    </row>
    <row r="72" spans="1:7" ht="14.1" customHeight="1" x14ac:dyDescent="0.2">
      <c r="A72" s="175" t="s">
        <v>75</v>
      </c>
      <c r="B72" s="403">
        <v>10.6</v>
      </c>
      <c r="C72" s="403">
        <v>10.9</v>
      </c>
      <c r="D72" s="410">
        <v>13.9</v>
      </c>
      <c r="E72" s="290">
        <v>11.7</v>
      </c>
      <c r="F72" s="416">
        <f t="shared" ref="F72:F102" si="1">B72-D72</f>
        <v>-3.3000000000000007</v>
      </c>
      <c r="G72" s="385">
        <v>-0.79999999999999893</v>
      </c>
    </row>
    <row r="73" spans="1:7" ht="14.1" customHeight="1" x14ac:dyDescent="0.2">
      <c r="A73" s="171" t="s">
        <v>76</v>
      </c>
      <c r="B73" s="404">
        <v>9</v>
      </c>
      <c r="C73" s="404">
        <v>9.1999999999999993</v>
      </c>
      <c r="D73" s="411">
        <v>17.399999999999999</v>
      </c>
      <c r="E73" s="291">
        <v>15.2</v>
      </c>
      <c r="F73" s="411">
        <f t="shared" si="1"/>
        <v>-8.3999999999999986</v>
      </c>
      <c r="G73" s="291">
        <v>-6</v>
      </c>
    </row>
    <row r="74" spans="1:7" ht="14.1" customHeight="1" x14ac:dyDescent="0.2">
      <c r="A74" s="171" t="s">
        <v>77</v>
      </c>
      <c r="B74" s="404">
        <v>10.199999999999999</v>
      </c>
      <c r="C74" s="404">
        <v>10.7</v>
      </c>
      <c r="D74" s="411">
        <v>15.7</v>
      </c>
      <c r="E74" s="291">
        <v>13.3</v>
      </c>
      <c r="F74" s="411">
        <f t="shared" si="1"/>
        <v>-5.5</v>
      </c>
      <c r="G74" s="291">
        <v>-2.6000000000000014</v>
      </c>
    </row>
    <row r="75" spans="1:7" ht="14.1" customHeight="1" x14ac:dyDescent="0.2">
      <c r="A75" s="171" t="s">
        <v>78</v>
      </c>
      <c r="B75" s="404">
        <v>12.3</v>
      </c>
      <c r="C75" s="404">
        <v>12.5</v>
      </c>
      <c r="D75" s="411">
        <v>9.3000000000000007</v>
      </c>
      <c r="E75" s="291">
        <v>7.7</v>
      </c>
      <c r="F75" s="411">
        <f t="shared" si="1"/>
        <v>3</v>
      </c>
      <c r="G75" s="291">
        <v>4.8</v>
      </c>
    </row>
    <row r="76" spans="1:7" ht="14.1" customHeight="1" x14ac:dyDescent="0.2">
      <c r="A76" s="171" t="s">
        <v>79</v>
      </c>
      <c r="B76" s="404">
        <v>12.3</v>
      </c>
      <c r="C76" s="404">
        <v>12.4</v>
      </c>
      <c r="D76" s="411">
        <v>7.6</v>
      </c>
      <c r="E76" s="291">
        <v>6</v>
      </c>
      <c r="F76" s="411">
        <f t="shared" si="1"/>
        <v>4.7000000000000011</v>
      </c>
      <c r="G76" s="291">
        <v>6.4</v>
      </c>
    </row>
    <row r="77" spans="1:7" ht="14.1" customHeight="1" x14ac:dyDescent="0.2">
      <c r="A77" s="171" t="s">
        <v>80</v>
      </c>
      <c r="B77" s="404">
        <v>12.9</v>
      </c>
      <c r="C77" s="404">
        <v>12.6</v>
      </c>
      <c r="D77" s="411">
        <v>6</v>
      </c>
      <c r="E77" s="291">
        <v>4.7</v>
      </c>
      <c r="F77" s="411">
        <f t="shared" si="1"/>
        <v>6.9</v>
      </c>
      <c r="G77" s="291">
        <v>7.8999999999999995</v>
      </c>
    </row>
    <row r="78" spans="1:7" s="20" customFormat="1" ht="14.1" customHeight="1" x14ac:dyDescent="0.25">
      <c r="A78" s="174" t="s">
        <v>286</v>
      </c>
      <c r="B78" s="404">
        <v>12.3</v>
      </c>
      <c r="C78" s="404">
        <v>12.6</v>
      </c>
      <c r="D78" s="411">
        <v>12.2</v>
      </c>
      <c r="E78" s="291">
        <v>10.5</v>
      </c>
      <c r="F78" s="411">
        <f t="shared" si="1"/>
        <v>0.10000000000000142</v>
      </c>
      <c r="G78" s="291">
        <v>2.0999999999999996</v>
      </c>
    </row>
    <row r="79" spans="1:7" ht="14.1" customHeight="1" x14ac:dyDescent="0.2">
      <c r="A79" s="171" t="s">
        <v>81</v>
      </c>
      <c r="B79" s="404">
        <v>9.6</v>
      </c>
      <c r="C79" s="404">
        <v>9.9</v>
      </c>
      <c r="D79" s="411">
        <v>16</v>
      </c>
      <c r="E79" s="291">
        <v>13.1</v>
      </c>
      <c r="F79" s="411">
        <f t="shared" si="1"/>
        <v>-6.4</v>
      </c>
      <c r="G79" s="291">
        <v>-3.1999999999999993</v>
      </c>
    </row>
    <row r="80" spans="1:7" ht="16.5" customHeight="1" x14ac:dyDescent="0.2">
      <c r="A80" s="170" t="s">
        <v>334</v>
      </c>
      <c r="B80" s="403">
        <v>10</v>
      </c>
      <c r="C80" s="403">
        <v>10.4</v>
      </c>
      <c r="D80" s="410">
        <v>15.1</v>
      </c>
      <c r="E80" s="290">
        <v>12.9</v>
      </c>
      <c r="F80" s="410">
        <f t="shared" si="1"/>
        <v>-5.0999999999999996</v>
      </c>
      <c r="G80" s="290">
        <v>-2.5</v>
      </c>
    </row>
    <row r="81" spans="1:7" ht="14.1" customHeight="1" x14ac:dyDescent="0.2">
      <c r="A81" s="171" t="s">
        <v>83</v>
      </c>
      <c r="B81" s="404">
        <v>13.3</v>
      </c>
      <c r="C81" s="404">
        <v>13.6</v>
      </c>
      <c r="D81" s="411">
        <v>11.3</v>
      </c>
      <c r="E81" s="291">
        <v>10.1</v>
      </c>
      <c r="F81" s="411">
        <f t="shared" si="1"/>
        <v>2</v>
      </c>
      <c r="G81" s="291">
        <v>3.5</v>
      </c>
    </row>
    <row r="82" spans="1:7" ht="14.1" customHeight="1" x14ac:dyDescent="0.2">
      <c r="A82" s="171" t="s">
        <v>85</v>
      </c>
      <c r="B82" s="404">
        <v>20.2</v>
      </c>
      <c r="C82" s="404">
        <v>18.600000000000001</v>
      </c>
      <c r="D82" s="411">
        <v>9.4</v>
      </c>
      <c r="E82" s="291">
        <v>8.3000000000000007</v>
      </c>
      <c r="F82" s="411">
        <f t="shared" si="1"/>
        <v>10.799999999999999</v>
      </c>
      <c r="G82" s="291">
        <v>10.3</v>
      </c>
    </row>
    <row r="83" spans="1:7" ht="14.1" customHeight="1" x14ac:dyDescent="0.2">
      <c r="A83" s="171" t="s">
        <v>86</v>
      </c>
      <c r="B83" s="404">
        <v>10.1</v>
      </c>
      <c r="C83" s="404">
        <v>10.4</v>
      </c>
      <c r="D83" s="411">
        <v>14</v>
      </c>
      <c r="E83" s="291">
        <v>12.5</v>
      </c>
      <c r="F83" s="411">
        <f t="shared" si="1"/>
        <v>-3.9000000000000004</v>
      </c>
      <c r="G83" s="291">
        <v>-2.0999999999999996</v>
      </c>
    </row>
    <row r="84" spans="1:7" ht="14.1" customHeight="1" x14ac:dyDescent="0.2">
      <c r="A84" s="171" t="s">
        <v>87</v>
      </c>
      <c r="B84" s="404">
        <v>8.6</v>
      </c>
      <c r="C84" s="404">
        <v>9.1</v>
      </c>
      <c r="D84" s="411">
        <v>16.5</v>
      </c>
      <c r="E84" s="291">
        <v>14</v>
      </c>
      <c r="F84" s="411">
        <f t="shared" si="1"/>
        <v>-7.9</v>
      </c>
      <c r="G84" s="291">
        <v>-4.9000000000000004</v>
      </c>
    </row>
    <row r="85" spans="1:7" ht="14.1" customHeight="1" x14ac:dyDescent="0.2">
      <c r="A85" s="171" t="s">
        <v>89</v>
      </c>
      <c r="B85" s="404">
        <v>10.1</v>
      </c>
      <c r="C85" s="404">
        <v>10.5</v>
      </c>
      <c r="D85" s="411">
        <v>14.3</v>
      </c>
      <c r="E85" s="291">
        <v>12.2</v>
      </c>
      <c r="F85" s="411">
        <f t="shared" si="1"/>
        <v>-4.2000000000000011</v>
      </c>
      <c r="G85" s="291">
        <v>-1.6999999999999993</v>
      </c>
    </row>
    <row r="86" spans="1:7" ht="14.1" customHeight="1" x14ac:dyDescent="0.2">
      <c r="A86" s="171" t="s">
        <v>90</v>
      </c>
      <c r="B86" s="404">
        <v>11.3</v>
      </c>
      <c r="C86" s="404">
        <v>11.8</v>
      </c>
      <c r="D86" s="411">
        <v>15</v>
      </c>
      <c r="E86" s="291">
        <v>13.2</v>
      </c>
      <c r="F86" s="411">
        <f t="shared" si="1"/>
        <v>-3.6999999999999993</v>
      </c>
      <c r="G86" s="291">
        <v>-1.3999999999999986</v>
      </c>
    </row>
    <row r="87" spans="1:7" ht="14.1" customHeight="1" x14ac:dyDescent="0.2">
      <c r="A87" s="171" t="s">
        <v>91</v>
      </c>
      <c r="B87" s="404">
        <v>8.5</v>
      </c>
      <c r="C87" s="404">
        <v>9</v>
      </c>
      <c r="D87" s="411">
        <v>16.2</v>
      </c>
      <c r="E87" s="291">
        <v>14.2</v>
      </c>
      <c r="F87" s="411">
        <f t="shared" si="1"/>
        <v>-7.6999999999999993</v>
      </c>
      <c r="G87" s="291">
        <v>-5.1999999999999993</v>
      </c>
    </row>
    <row r="88" spans="1:7" ht="14.1" customHeight="1" x14ac:dyDescent="0.2">
      <c r="A88" s="171" t="s">
        <v>92</v>
      </c>
      <c r="B88" s="404">
        <v>10.3</v>
      </c>
      <c r="C88" s="404">
        <v>10.7</v>
      </c>
      <c r="D88" s="411">
        <v>15.3</v>
      </c>
      <c r="E88" s="291">
        <v>12.7</v>
      </c>
      <c r="F88" s="411">
        <f t="shared" si="1"/>
        <v>-5</v>
      </c>
      <c r="G88" s="291">
        <v>-2</v>
      </c>
    </row>
    <row r="89" spans="1:7" s="20" customFormat="1" ht="14.1" customHeight="1" x14ac:dyDescent="0.25">
      <c r="A89" s="171" t="s">
        <v>93</v>
      </c>
      <c r="B89" s="404">
        <v>9.3000000000000007</v>
      </c>
      <c r="C89" s="404">
        <v>9.8000000000000007</v>
      </c>
      <c r="D89" s="411">
        <v>15.6</v>
      </c>
      <c r="E89" s="291">
        <v>12.6</v>
      </c>
      <c r="F89" s="411">
        <f t="shared" si="1"/>
        <v>-6.2999999999999989</v>
      </c>
      <c r="G89" s="291">
        <v>-2.7999999999999989</v>
      </c>
    </row>
    <row r="90" spans="1:7" ht="14.1" customHeight="1" x14ac:dyDescent="0.2">
      <c r="A90" s="171" t="s">
        <v>94</v>
      </c>
      <c r="B90" s="404">
        <v>9.1999999999999993</v>
      </c>
      <c r="C90" s="404">
        <v>9.9</v>
      </c>
      <c r="D90" s="411">
        <v>13.3</v>
      </c>
      <c r="E90" s="291">
        <v>11.3</v>
      </c>
      <c r="F90" s="411">
        <f t="shared" si="1"/>
        <v>-4.1000000000000014</v>
      </c>
      <c r="G90" s="291">
        <v>-1.4000000000000004</v>
      </c>
    </row>
    <row r="91" spans="1:7" ht="14.1" customHeight="1" x14ac:dyDescent="0.2">
      <c r="A91" s="175" t="s">
        <v>333</v>
      </c>
      <c r="B91" s="403">
        <v>11.1</v>
      </c>
      <c r="C91" s="403">
        <v>11.1</v>
      </c>
      <c r="D91" s="410">
        <v>13.9</v>
      </c>
      <c r="E91" s="290">
        <v>12.2</v>
      </c>
      <c r="F91" s="417">
        <f t="shared" si="1"/>
        <v>-2.8000000000000007</v>
      </c>
      <c r="G91" s="387">
        <v>-1.0999999999999996</v>
      </c>
    </row>
    <row r="92" spans="1:7" ht="14.1" customHeight="1" x14ac:dyDescent="0.2">
      <c r="A92" s="171" t="s">
        <v>84</v>
      </c>
      <c r="B92" s="404">
        <v>12.9</v>
      </c>
      <c r="C92" s="404">
        <v>12.7</v>
      </c>
      <c r="D92" s="411">
        <v>12</v>
      </c>
      <c r="E92" s="291">
        <v>11</v>
      </c>
      <c r="F92" s="411">
        <f t="shared" si="1"/>
        <v>0.90000000000000036</v>
      </c>
      <c r="G92" s="291">
        <v>1.6999999999999993</v>
      </c>
    </row>
    <row r="93" spans="1:7" ht="14.1" customHeight="1" x14ac:dyDescent="0.2">
      <c r="A93" s="171" t="s">
        <v>96</v>
      </c>
      <c r="B93" s="404">
        <v>13.4</v>
      </c>
      <c r="C93" s="404">
        <v>13.2</v>
      </c>
      <c r="D93" s="411">
        <v>9.3000000000000007</v>
      </c>
      <c r="E93" s="291">
        <v>7.8</v>
      </c>
      <c r="F93" s="411">
        <f t="shared" si="1"/>
        <v>4.0999999999999996</v>
      </c>
      <c r="G93" s="291">
        <v>5.3999999999999995</v>
      </c>
    </row>
    <row r="94" spans="1:7" ht="14.1" customHeight="1" x14ac:dyDescent="0.2">
      <c r="A94" s="171" t="s">
        <v>88</v>
      </c>
      <c r="B94" s="404">
        <v>11.8</v>
      </c>
      <c r="C94" s="404">
        <v>11.8</v>
      </c>
      <c r="D94" s="411">
        <v>13.7</v>
      </c>
      <c r="E94" s="291">
        <v>12.4</v>
      </c>
      <c r="F94" s="411">
        <f t="shared" si="1"/>
        <v>-1.8999999999999986</v>
      </c>
      <c r="G94" s="291">
        <v>-0.59999999999999964</v>
      </c>
    </row>
    <row r="95" spans="1:7" ht="14.1" customHeight="1" x14ac:dyDescent="0.2">
      <c r="A95" s="171" t="s">
        <v>97</v>
      </c>
      <c r="B95" s="404">
        <v>10.4</v>
      </c>
      <c r="C95" s="404">
        <v>10.5</v>
      </c>
      <c r="D95" s="411">
        <v>12.7</v>
      </c>
      <c r="E95" s="291">
        <v>11</v>
      </c>
      <c r="F95" s="411">
        <f t="shared" si="1"/>
        <v>-2.2999999999999989</v>
      </c>
      <c r="G95" s="291">
        <v>-0.5</v>
      </c>
    </row>
    <row r="96" spans="1:7" ht="14.1" customHeight="1" x14ac:dyDescent="0.2">
      <c r="A96" s="171" t="s">
        <v>98</v>
      </c>
      <c r="B96" s="404">
        <v>9.5</v>
      </c>
      <c r="C96" s="404">
        <v>9.6</v>
      </c>
      <c r="D96" s="411">
        <v>15.4</v>
      </c>
      <c r="E96" s="291">
        <v>13.6</v>
      </c>
      <c r="F96" s="411">
        <f t="shared" si="1"/>
        <v>-5.9</v>
      </c>
      <c r="G96" s="291">
        <v>-4</v>
      </c>
    </row>
    <row r="97" spans="1:7" ht="14.1" customHeight="1" x14ac:dyDescent="0.2">
      <c r="A97" s="171" t="s">
        <v>99</v>
      </c>
      <c r="B97" s="404">
        <v>10.6</v>
      </c>
      <c r="C97" s="404">
        <v>10.9</v>
      </c>
      <c r="D97" s="411">
        <v>15.6</v>
      </c>
      <c r="E97" s="291">
        <v>13.3</v>
      </c>
      <c r="F97" s="411">
        <f t="shared" si="1"/>
        <v>-5</v>
      </c>
      <c r="G97" s="291">
        <v>-2.4000000000000004</v>
      </c>
    </row>
    <row r="98" spans="1:7" ht="14.1" customHeight="1" x14ac:dyDescent="0.2">
      <c r="A98" s="171" t="s">
        <v>100</v>
      </c>
      <c r="B98" s="404">
        <v>9.9</v>
      </c>
      <c r="C98" s="404">
        <v>10</v>
      </c>
      <c r="D98" s="411">
        <v>16.2</v>
      </c>
      <c r="E98" s="291">
        <v>14</v>
      </c>
      <c r="F98" s="411">
        <f t="shared" si="1"/>
        <v>-6.2999999999999989</v>
      </c>
      <c r="G98" s="291">
        <v>-4</v>
      </c>
    </row>
    <row r="99" spans="1:7" ht="14.1" customHeight="1" x14ac:dyDescent="0.2">
      <c r="A99" s="171" t="s">
        <v>101</v>
      </c>
      <c r="B99" s="404">
        <v>9.4</v>
      </c>
      <c r="C99" s="404">
        <v>9.1</v>
      </c>
      <c r="D99" s="411">
        <v>12.5</v>
      </c>
      <c r="E99" s="291">
        <v>11.6</v>
      </c>
      <c r="F99" s="411">
        <f t="shared" si="1"/>
        <v>-3.0999999999999996</v>
      </c>
      <c r="G99" s="291">
        <v>-2.5</v>
      </c>
    </row>
    <row r="100" spans="1:7" ht="14.1" customHeight="1" x14ac:dyDescent="0.2">
      <c r="A100" s="171" t="s">
        <v>102</v>
      </c>
      <c r="B100" s="404">
        <v>11.5</v>
      </c>
      <c r="C100" s="404">
        <v>11.9</v>
      </c>
      <c r="D100" s="411">
        <v>13.7</v>
      </c>
      <c r="E100" s="291">
        <v>12.5</v>
      </c>
      <c r="F100" s="411">
        <f t="shared" si="1"/>
        <v>-2.1999999999999993</v>
      </c>
      <c r="G100" s="291">
        <v>-0.59999999999999964</v>
      </c>
    </row>
    <row r="101" spans="1:7" ht="14.1" customHeight="1" x14ac:dyDescent="0.2">
      <c r="A101" s="171" t="s">
        <v>103</v>
      </c>
      <c r="B101" s="404">
        <v>10.3</v>
      </c>
      <c r="C101" s="404">
        <v>10.6</v>
      </c>
      <c r="D101" s="411">
        <v>15.9</v>
      </c>
      <c r="E101" s="291">
        <v>14.2</v>
      </c>
      <c r="F101" s="411">
        <f t="shared" si="1"/>
        <v>-5.6</v>
      </c>
      <c r="G101" s="291">
        <v>-3.5999999999999996</v>
      </c>
    </row>
    <row r="102" spans="1:7" ht="14.1" customHeight="1" x14ac:dyDescent="0.2">
      <c r="A102" s="246" t="s">
        <v>104</v>
      </c>
      <c r="B102" s="408">
        <v>10.9</v>
      </c>
      <c r="C102" s="408">
        <v>10.5</v>
      </c>
      <c r="D102" s="294">
        <v>10.5</v>
      </c>
      <c r="E102" s="294">
        <v>9.1</v>
      </c>
      <c r="F102" s="294">
        <f t="shared" si="1"/>
        <v>0.40000000000000036</v>
      </c>
      <c r="G102" s="294">
        <v>1.4000000000000004</v>
      </c>
    </row>
    <row r="103" spans="1:7" ht="14.1" customHeight="1" x14ac:dyDescent="0.2"/>
    <row r="104" spans="1:7" ht="22.5" customHeight="1" x14ac:dyDescent="0.2">
      <c r="A104" s="486"/>
      <c r="B104" s="486"/>
      <c r="C104" s="486"/>
      <c r="D104" s="486"/>
      <c r="E104" s="486"/>
      <c r="F104" s="486"/>
    </row>
    <row r="105" spans="1:7" x14ac:dyDescent="0.2">
      <c r="B105" s="298"/>
      <c r="C105" s="22"/>
      <c r="D105" s="22"/>
      <c r="E105" s="22"/>
      <c r="G105" s="22"/>
    </row>
    <row r="106" spans="1:7" x14ac:dyDescent="0.2">
      <c r="C106" s="22"/>
      <c r="D106" s="22"/>
      <c r="E106" s="22"/>
      <c r="G106" s="22"/>
    </row>
    <row r="107" spans="1:7" x14ac:dyDescent="0.2">
      <c r="F107" s="24"/>
    </row>
    <row r="108" spans="1:7" x14ac:dyDescent="0.2">
      <c r="F108" s="24"/>
    </row>
    <row r="109" spans="1:7" x14ac:dyDescent="0.2">
      <c r="F109" s="24"/>
    </row>
    <row r="110" spans="1:7" x14ac:dyDescent="0.2">
      <c r="F110" s="24"/>
    </row>
    <row r="111" spans="1:7" x14ac:dyDescent="0.2">
      <c r="F111" s="24"/>
    </row>
    <row r="112" spans="1:7" x14ac:dyDescent="0.2">
      <c r="F112" s="24"/>
    </row>
    <row r="113" spans="1:7" x14ac:dyDescent="0.2">
      <c r="F113" s="24"/>
    </row>
    <row r="114" spans="1:7" x14ac:dyDescent="0.2">
      <c r="F114" s="24"/>
    </row>
    <row r="115" spans="1:7" x14ac:dyDescent="0.2">
      <c r="A115" s="19"/>
      <c r="C115" s="19"/>
      <c r="D115" s="19"/>
      <c r="E115" s="19"/>
      <c r="F115" s="24"/>
      <c r="G115" s="19"/>
    </row>
    <row r="116" spans="1:7" x14ac:dyDescent="0.2">
      <c r="A116" s="19"/>
      <c r="C116" s="19"/>
      <c r="D116" s="19"/>
      <c r="E116" s="19"/>
      <c r="F116" s="24"/>
      <c r="G116" s="19"/>
    </row>
    <row r="117" spans="1:7" x14ac:dyDescent="0.2">
      <c r="A117" s="19"/>
      <c r="B117" s="19"/>
      <c r="C117" s="19"/>
      <c r="D117" s="19"/>
      <c r="E117" s="19"/>
      <c r="F117" s="24"/>
      <c r="G117" s="19"/>
    </row>
    <row r="118" spans="1:7" x14ac:dyDescent="0.2">
      <c r="A118" s="19"/>
      <c r="B118" s="19"/>
      <c r="C118" s="19"/>
      <c r="D118" s="19"/>
      <c r="E118" s="19"/>
      <c r="F118" s="24"/>
      <c r="G118" s="19"/>
    </row>
    <row r="119" spans="1:7" x14ac:dyDescent="0.2">
      <c r="A119" s="19"/>
      <c r="B119" s="19"/>
      <c r="C119" s="19"/>
      <c r="D119" s="19"/>
      <c r="E119" s="19"/>
      <c r="F119" s="24"/>
      <c r="G119" s="19"/>
    </row>
    <row r="120" spans="1:7" x14ac:dyDescent="0.2">
      <c r="A120" s="19"/>
      <c r="B120" s="19"/>
      <c r="C120" s="19"/>
      <c r="D120" s="19"/>
      <c r="E120" s="19"/>
      <c r="F120" s="24"/>
      <c r="G120" s="19"/>
    </row>
    <row r="121" spans="1:7" x14ac:dyDescent="0.2">
      <c r="A121" s="19"/>
      <c r="B121" s="19"/>
      <c r="C121" s="19"/>
      <c r="D121" s="19"/>
      <c r="E121" s="19"/>
      <c r="F121" s="24"/>
      <c r="G121" s="19"/>
    </row>
    <row r="122" spans="1:7" x14ac:dyDescent="0.2">
      <c r="A122" s="19"/>
      <c r="B122" s="19"/>
      <c r="C122" s="19"/>
      <c r="D122" s="19"/>
      <c r="E122" s="19"/>
      <c r="F122" s="24"/>
      <c r="G122" s="19"/>
    </row>
    <row r="123" spans="1:7" x14ac:dyDescent="0.2">
      <c r="A123" s="19"/>
      <c r="B123" s="19"/>
      <c r="C123" s="19"/>
      <c r="D123" s="19"/>
      <c r="E123" s="19"/>
      <c r="F123" s="24"/>
      <c r="G123" s="19"/>
    </row>
    <row r="124" spans="1:7" x14ac:dyDescent="0.2">
      <c r="A124" s="19"/>
      <c r="B124" s="19"/>
      <c r="C124" s="19"/>
      <c r="D124" s="19"/>
      <c r="E124" s="19"/>
      <c r="F124" s="24"/>
      <c r="G124" s="19"/>
    </row>
    <row r="125" spans="1:7" x14ac:dyDescent="0.2">
      <c r="A125" s="19"/>
      <c r="B125" s="19"/>
      <c r="C125" s="19"/>
      <c r="D125" s="19"/>
      <c r="E125" s="19"/>
      <c r="F125" s="24"/>
      <c r="G125" s="19"/>
    </row>
    <row r="126" spans="1:7" x14ac:dyDescent="0.2">
      <c r="A126" s="19"/>
      <c r="B126" s="19"/>
      <c r="C126" s="19"/>
      <c r="D126" s="19"/>
      <c r="E126" s="19"/>
      <c r="F126" s="24"/>
      <c r="G126" s="19"/>
    </row>
    <row r="127" spans="1:7" x14ac:dyDescent="0.2">
      <c r="A127" s="19"/>
      <c r="B127" s="19"/>
      <c r="C127" s="19"/>
      <c r="D127" s="19"/>
      <c r="E127" s="19"/>
      <c r="F127" s="24"/>
      <c r="G127" s="19"/>
    </row>
    <row r="128" spans="1:7" x14ac:dyDescent="0.2">
      <c r="A128" s="19"/>
      <c r="B128" s="19"/>
      <c r="C128" s="19"/>
      <c r="D128" s="19"/>
      <c r="E128" s="19"/>
      <c r="F128" s="24"/>
      <c r="G128" s="19"/>
    </row>
    <row r="129" spans="1:7" x14ac:dyDescent="0.2">
      <c r="A129" s="19"/>
      <c r="B129" s="19"/>
      <c r="C129" s="19"/>
      <c r="D129" s="19"/>
      <c r="E129" s="19"/>
      <c r="F129" s="24"/>
      <c r="G129" s="19"/>
    </row>
    <row r="130" spans="1:7" x14ac:dyDescent="0.2">
      <c r="A130" s="19"/>
      <c r="B130" s="19"/>
      <c r="C130" s="19"/>
      <c r="D130" s="19"/>
      <c r="E130" s="19"/>
      <c r="F130" s="24"/>
      <c r="G130" s="19"/>
    </row>
    <row r="131" spans="1:7" x14ac:dyDescent="0.2">
      <c r="A131" s="19"/>
      <c r="B131" s="19"/>
      <c r="C131" s="19"/>
      <c r="D131" s="19"/>
      <c r="E131" s="19"/>
      <c r="F131" s="24"/>
      <c r="G131" s="19"/>
    </row>
    <row r="132" spans="1:7" x14ac:dyDescent="0.2">
      <c r="A132" s="19"/>
      <c r="B132" s="19"/>
      <c r="C132" s="19"/>
      <c r="D132" s="19"/>
      <c r="E132" s="19"/>
      <c r="F132" s="24"/>
      <c r="G132" s="19"/>
    </row>
    <row r="133" spans="1:7" x14ac:dyDescent="0.2">
      <c r="A133" s="19"/>
      <c r="B133" s="19"/>
      <c r="C133" s="19"/>
      <c r="D133" s="19"/>
      <c r="E133" s="19"/>
      <c r="F133" s="24"/>
      <c r="G133" s="19"/>
    </row>
    <row r="134" spans="1:7" x14ac:dyDescent="0.2">
      <c r="A134" s="19"/>
      <c r="B134" s="19"/>
      <c r="C134" s="19"/>
      <c r="D134" s="19"/>
      <c r="E134" s="19"/>
      <c r="F134" s="24"/>
      <c r="G134" s="19"/>
    </row>
    <row r="135" spans="1:7" x14ac:dyDescent="0.2">
      <c r="A135" s="19"/>
      <c r="B135" s="19"/>
      <c r="C135" s="19"/>
      <c r="D135" s="19"/>
      <c r="E135" s="19"/>
      <c r="F135" s="24"/>
      <c r="G135" s="19"/>
    </row>
    <row r="136" spans="1:7" x14ac:dyDescent="0.2">
      <c r="A136" s="19"/>
      <c r="B136" s="19"/>
      <c r="C136" s="19"/>
      <c r="D136" s="19"/>
      <c r="E136" s="19"/>
      <c r="F136" s="24"/>
      <c r="G136" s="19"/>
    </row>
    <row r="137" spans="1:7" x14ac:dyDescent="0.2">
      <c r="A137" s="19"/>
      <c r="B137" s="19"/>
      <c r="C137" s="19"/>
      <c r="D137" s="19"/>
      <c r="E137" s="19"/>
      <c r="F137" s="24"/>
      <c r="G137" s="19"/>
    </row>
    <row r="138" spans="1:7" x14ac:dyDescent="0.2">
      <c r="A138" s="19"/>
      <c r="B138" s="19"/>
      <c r="C138" s="19"/>
      <c r="D138" s="19"/>
      <c r="E138" s="19"/>
      <c r="F138" s="24"/>
      <c r="G138" s="19"/>
    </row>
    <row r="139" spans="1:7" x14ac:dyDescent="0.2">
      <c r="A139" s="19"/>
      <c r="B139" s="19"/>
      <c r="C139" s="19"/>
      <c r="D139" s="19"/>
      <c r="E139" s="19"/>
      <c r="F139" s="24"/>
      <c r="G139" s="19"/>
    </row>
    <row r="140" spans="1:7" x14ac:dyDescent="0.2">
      <c r="A140" s="19"/>
      <c r="B140" s="19"/>
      <c r="C140" s="19"/>
      <c r="D140" s="19"/>
      <c r="E140" s="19"/>
      <c r="F140" s="24"/>
      <c r="G140" s="19"/>
    </row>
    <row r="141" spans="1:7" x14ac:dyDescent="0.2">
      <c r="A141" s="19"/>
      <c r="B141" s="19"/>
      <c r="C141" s="19"/>
      <c r="D141" s="19"/>
      <c r="E141" s="19"/>
      <c r="F141" s="24"/>
      <c r="G141" s="19"/>
    </row>
    <row r="142" spans="1:7" x14ac:dyDescent="0.2">
      <c r="A142" s="19"/>
      <c r="B142" s="19"/>
      <c r="C142" s="19"/>
      <c r="D142" s="19"/>
      <c r="E142" s="19"/>
      <c r="F142" s="24"/>
      <c r="G142" s="19"/>
    </row>
    <row r="143" spans="1:7" x14ac:dyDescent="0.2">
      <c r="A143" s="19"/>
      <c r="B143" s="19"/>
      <c r="C143" s="19"/>
      <c r="D143" s="19"/>
      <c r="E143" s="19"/>
      <c r="F143" s="24"/>
      <c r="G143" s="19"/>
    </row>
    <row r="144" spans="1:7" x14ac:dyDescent="0.2">
      <c r="A144" s="19"/>
      <c r="B144" s="19"/>
      <c r="C144" s="19"/>
      <c r="D144" s="19"/>
      <c r="E144" s="19"/>
      <c r="F144" s="24"/>
      <c r="G144" s="19"/>
    </row>
    <row r="145" spans="1:7" x14ac:dyDescent="0.2">
      <c r="A145" s="19"/>
      <c r="B145" s="19"/>
      <c r="C145" s="19"/>
      <c r="D145" s="19"/>
      <c r="E145" s="19"/>
      <c r="F145" s="24"/>
      <c r="G145" s="19"/>
    </row>
    <row r="146" spans="1:7" x14ac:dyDescent="0.2">
      <c r="A146" s="19"/>
      <c r="B146" s="19"/>
      <c r="C146" s="19"/>
      <c r="D146" s="19"/>
      <c r="E146" s="19"/>
      <c r="F146" s="24"/>
      <c r="G146" s="19"/>
    </row>
    <row r="147" spans="1:7" x14ac:dyDescent="0.2">
      <c r="A147" s="19"/>
      <c r="B147" s="19"/>
      <c r="C147" s="19"/>
      <c r="D147" s="19"/>
      <c r="E147" s="19"/>
      <c r="F147" s="24"/>
      <c r="G147" s="19"/>
    </row>
    <row r="148" spans="1:7" x14ac:dyDescent="0.2">
      <c r="A148" s="19"/>
      <c r="B148" s="19"/>
      <c r="C148" s="19"/>
      <c r="D148" s="19"/>
      <c r="E148" s="19"/>
      <c r="F148" s="24"/>
      <c r="G148" s="19"/>
    </row>
    <row r="149" spans="1:7" x14ac:dyDescent="0.2">
      <c r="A149" s="19"/>
      <c r="B149" s="19"/>
      <c r="C149" s="19"/>
      <c r="D149" s="19"/>
      <c r="E149" s="19"/>
      <c r="F149" s="24"/>
      <c r="G149" s="19"/>
    </row>
    <row r="150" spans="1:7" x14ac:dyDescent="0.2">
      <c r="A150" s="19"/>
      <c r="B150" s="19"/>
      <c r="C150" s="19"/>
      <c r="D150" s="19"/>
      <c r="E150" s="19"/>
      <c r="F150" s="24"/>
      <c r="G150" s="19"/>
    </row>
    <row r="151" spans="1:7" x14ac:dyDescent="0.2">
      <c r="A151" s="19"/>
      <c r="B151" s="19"/>
      <c r="C151" s="19"/>
      <c r="D151" s="19"/>
      <c r="E151" s="19"/>
      <c r="F151" s="24"/>
      <c r="G151" s="19"/>
    </row>
    <row r="152" spans="1:7" x14ac:dyDescent="0.2">
      <c r="A152" s="19"/>
      <c r="B152" s="19"/>
      <c r="C152" s="19"/>
      <c r="D152" s="19"/>
      <c r="E152" s="19"/>
      <c r="F152" s="24"/>
      <c r="G152" s="19"/>
    </row>
    <row r="153" spans="1:7" x14ac:dyDescent="0.2">
      <c r="A153" s="19"/>
      <c r="B153" s="19"/>
      <c r="C153" s="19"/>
      <c r="D153" s="19"/>
      <c r="E153" s="19"/>
      <c r="F153" s="24"/>
      <c r="G153" s="19"/>
    </row>
    <row r="154" spans="1:7" x14ac:dyDescent="0.2">
      <c r="A154" s="19"/>
      <c r="B154" s="19"/>
      <c r="C154" s="19"/>
      <c r="D154" s="19"/>
      <c r="E154" s="19"/>
      <c r="F154" s="24"/>
      <c r="G154" s="19"/>
    </row>
    <row r="155" spans="1:7" x14ac:dyDescent="0.2">
      <c r="A155" s="19"/>
      <c r="B155" s="19"/>
      <c r="C155" s="19"/>
      <c r="D155" s="19"/>
      <c r="E155" s="19"/>
      <c r="F155" s="24"/>
      <c r="G155" s="19"/>
    </row>
    <row r="156" spans="1:7" x14ac:dyDescent="0.2">
      <c r="A156" s="19"/>
      <c r="B156" s="19"/>
      <c r="C156" s="19"/>
      <c r="D156" s="19"/>
      <c r="E156" s="19"/>
      <c r="F156" s="24"/>
      <c r="G156" s="19"/>
    </row>
    <row r="157" spans="1:7" x14ac:dyDescent="0.2">
      <c r="A157" s="19"/>
      <c r="B157" s="19"/>
      <c r="C157" s="19"/>
      <c r="D157" s="19"/>
      <c r="E157" s="19"/>
      <c r="F157" s="24"/>
      <c r="G157" s="19"/>
    </row>
    <row r="158" spans="1:7" x14ac:dyDescent="0.2">
      <c r="A158" s="19"/>
      <c r="B158" s="19"/>
      <c r="C158" s="19"/>
      <c r="D158" s="19"/>
      <c r="E158" s="19"/>
      <c r="F158" s="24"/>
      <c r="G158" s="19"/>
    </row>
    <row r="159" spans="1:7" x14ac:dyDescent="0.2">
      <c r="A159" s="19"/>
      <c r="B159" s="19"/>
      <c r="C159" s="19"/>
      <c r="D159" s="19"/>
      <c r="E159" s="19"/>
      <c r="F159" s="24"/>
      <c r="G159" s="19"/>
    </row>
    <row r="160" spans="1:7" x14ac:dyDescent="0.2">
      <c r="A160" s="19"/>
      <c r="B160" s="19"/>
      <c r="C160" s="19"/>
      <c r="D160" s="19"/>
      <c r="E160" s="19"/>
      <c r="F160" s="24"/>
      <c r="G160" s="19"/>
    </row>
    <row r="161" spans="1:7" x14ac:dyDescent="0.2">
      <c r="A161" s="19"/>
      <c r="B161" s="19"/>
      <c r="C161" s="19"/>
      <c r="D161" s="19"/>
      <c r="E161" s="19"/>
      <c r="F161" s="24"/>
      <c r="G161" s="19"/>
    </row>
    <row r="162" spans="1:7" x14ac:dyDescent="0.2">
      <c r="A162" s="19"/>
      <c r="B162" s="19"/>
      <c r="C162" s="19"/>
      <c r="D162" s="19"/>
      <c r="E162" s="19"/>
      <c r="F162" s="24"/>
      <c r="G162" s="19"/>
    </row>
    <row r="163" spans="1:7" x14ac:dyDescent="0.2">
      <c r="A163" s="19"/>
      <c r="B163" s="19"/>
      <c r="C163" s="19"/>
      <c r="D163" s="19"/>
      <c r="E163" s="19"/>
      <c r="F163" s="24"/>
      <c r="G163" s="19"/>
    </row>
    <row r="164" spans="1:7" x14ac:dyDescent="0.2">
      <c r="A164" s="19"/>
      <c r="B164" s="19"/>
      <c r="C164" s="19"/>
      <c r="D164" s="19"/>
      <c r="E164" s="19"/>
      <c r="F164" s="24"/>
      <c r="G164" s="19"/>
    </row>
    <row r="165" spans="1:7" x14ac:dyDescent="0.2">
      <c r="A165" s="19"/>
      <c r="B165" s="19"/>
      <c r="C165" s="19"/>
      <c r="D165" s="19"/>
      <c r="E165" s="19"/>
      <c r="F165" s="24"/>
      <c r="G165" s="19"/>
    </row>
    <row r="166" spans="1:7" x14ac:dyDescent="0.2">
      <c r="A166" s="19"/>
      <c r="B166" s="19"/>
      <c r="C166" s="19"/>
      <c r="D166" s="19"/>
      <c r="E166" s="19"/>
      <c r="F166" s="24"/>
      <c r="G166" s="19"/>
    </row>
    <row r="167" spans="1:7" x14ac:dyDescent="0.2">
      <c r="A167" s="19"/>
      <c r="B167" s="19"/>
      <c r="C167" s="19"/>
      <c r="D167" s="19"/>
      <c r="E167" s="19"/>
      <c r="F167" s="24"/>
      <c r="G167" s="19"/>
    </row>
    <row r="168" spans="1:7" x14ac:dyDescent="0.2">
      <c r="A168" s="19"/>
      <c r="B168" s="19"/>
      <c r="C168" s="19"/>
      <c r="D168" s="19"/>
      <c r="E168" s="19"/>
      <c r="F168" s="24"/>
      <c r="G168" s="19"/>
    </row>
    <row r="169" spans="1:7" x14ac:dyDescent="0.2">
      <c r="A169" s="19"/>
      <c r="B169" s="19"/>
      <c r="C169" s="19"/>
      <c r="D169" s="19"/>
      <c r="E169" s="19"/>
      <c r="F169" s="24"/>
      <c r="G169" s="19"/>
    </row>
    <row r="170" spans="1:7" x14ac:dyDescent="0.2">
      <c r="A170" s="19"/>
      <c r="B170" s="19"/>
      <c r="C170" s="19"/>
      <c r="D170" s="19"/>
      <c r="E170" s="19"/>
      <c r="F170" s="24"/>
      <c r="G170" s="19"/>
    </row>
    <row r="171" spans="1:7" x14ac:dyDescent="0.2">
      <c r="A171" s="19"/>
      <c r="B171" s="19"/>
      <c r="C171" s="19"/>
      <c r="D171" s="19"/>
      <c r="E171" s="19"/>
      <c r="F171" s="24"/>
      <c r="G171" s="19"/>
    </row>
    <row r="172" spans="1:7" x14ac:dyDescent="0.2">
      <c r="A172" s="19"/>
      <c r="B172" s="19"/>
      <c r="C172" s="19"/>
      <c r="D172" s="19"/>
      <c r="E172" s="19"/>
      <c r="F172" s="24"/>
      <c r="G172" s="19"/>
    </row>
    <row r="173" spans="1:7" x14ac:dyDescent="0.2">
      <c r="A173" s="19"/>
      <c r="B173" s="19"/>
      <c r="C173" s="19"/>
      <c r="D173" s="19"/>
      <c r="E173" s="19"/>
      <c r="F173" s="24"/>
      <c r="G173" s="19"/>
    </row>
    <row r="174" spans="1:7" x14ac:dyDescent="0.2">
      <c r="A174" s="19"/>
      <c r="B174" s="19"/>
      <c r="C174" s="19"/>
      <c r="D174" s="19"/>
      <c r="E174" s="19"/>
      <c r="F174" s="24"/>
      <c r="G174" s="19"/>
    </row>
    <row r="175" spans="1:7" x14ac:dyDescent="0.2">
      <c r="A175" s="19"/>
      <c r="B175" s="19"/>
      <c r="C175" s="19"/>
      <c r="D175" s="19"/>
      <c r="E175" s="19"/>
      <c r="F175" s="24"/>
      <c r="G175" s="19"/>
    </row>
    <row r="176" spans="1:7" x14ac:dyDescent="0.2">
      <c r="A176" s="19"/>
      <c r="B176" s="19"/>
      <c r="C176" s="19"/>
      <c r="D176" s="19"/>
      <c r="E176" s="19"/>
      <c r="F176" s="24"/>
      <c r="G176" s="19"/>
    </row>
    <row r="177" spans="1:7" x14ac:dyDescent="0.2">
      <c r="A177" s="19"/>
      <c r="B177" s="19"/>
      <c r="C177" s="19"/>
      <c r="D177" s="19"/>
      <c r="E177" s="19"/>
      <c r="F177" s="24"/>
      <c r="G177" s="19"/>
    </row>
    <row r="178" spans="1:7" x14ac:dyDescent="0.2">
      <c r="A178" s="19"/>
      <c r="B178" s="19"/>
      <c r="C178" s="19"/>
      <c r="D178" s="19"/>
      <c r="E178" s="19"/>
      <c r="F178" s="24"/>
      <c r="G178" s="19"/>
    </row>
    <row r="179" spans="1:7" x14ac:dyDescent="0.2">
      <c r="A179" s="19"/>
      <c r="B179" s="19"/>
      <c r="C179" s="19"/>
      <c r="D179" s="19"/>
      <c r="E179" s="19"/>
      <c r="F179" s="24"/>
      <c r="G179" s="19"/>
    </row>
    <row r="180" spans="1:7" x14ac:dyDescent="0.2">
      <c r="A180" s="19"/>
      <c r="B180" s="19"/>
      <c r="C180" s="19"/>
      <c r="D180" s="19"/>
      <c r="E180" s="19"/>
      <c r="F180" s="24"/>
      <c r="G180" s="19"/>
    </row>
    <row r="181" spans="1:7" x14ac:dyDescent="0.2">
      <c r="A181" s="19"/>
      <c r="B181" s="19"/>
      <c r="C181" s="19"/>
      <c r="D181" s="19"/>
      <c r="E181" s="19"/>
      <c r="F181" s="24"/>
      <c r="G181" s="19"/>
    </row>
    <row r="182" spans="1:7" x14ac:dyDescent="0.2">
      <c r="A182" s="19"/>
      <c r="B182" s="19"/>
      <c r="C182" s="19"/>
      <c r="D182" s="19"/>
      <c r="E182" s="19"/>
      <c r="F182" s="24"/>
      <c r="G182" s="19"/>
    </row>
    <row r="183" spans="1:7" x14ac:dyDescent="0.2">
      <c r="A183" s="19"/>
      <c r="B183" s="19"/>
      <c r="C183" s="19"/>
      <c r="D183" s="19"/>
      <c r="E183" s="19"/>
      <c r="F183" s="24"/>
      <c r="G183" s="19"/>
    </row>
    <row r="184" spans="1:7" x14ac:dyDescent="0.2">
      <c r="A184" s="19"/>
      <c r="B184" s="19"/>
      <c r="C184" s="19"/>
      <c r="D184" s="19"/>
      <c r="E184" s="19"/>
      <c r="F184" s="24"/>
      <c r="G184" s="19"/>
    </row>
    <row r="185" spans="1:7" x14ac:dyDescent="0.2">
      <c r="A185" s="19"/>
      <c r="B185" s="19"/>
      <c r="C185" s="19"/>
      <c r="D185" s="19"/>
      <c r="E185" s="19"/>
      <c r="F185" s="24"/>
      <c r="G185" s="19"/>
    </row>
    <row r="186" spans="1:7" x14ac:dyDescent="0.2">
      <c r="A186" s="19"/>
      <c r="B186" s="19"/>
      <c r="C186" s="19"/>
      <c r="D186" s="19"/>
      <c r="E186" s="19"/>
      <c r="F186" s="24"/>
      <c r="G186" s="19"/>
    </row>
    <row r="187" spans="1:7" x14ac:dyDescent="0.2">
      <c r="A187" s="19"/>
      <c r="B187" s="19"/>
      <c r="C187" s="19"/>
      <c r="D187" s="19"/>
      <c r="E187" s="19"/>
      <c r="F187" s="24"/>
      <c r="G187" s="19"/>
    </row>
    <row r="188" spans="1:7" x14ac:dyDescent="0.2">
      <c r="A188" s="19"/>
      <c r="B188" s="19"/>
      <c r="C188" s="19"/>
      <c r="D188" s="19"/>
      <c r="E188" s="19"/>
      <c r="F188" s="24"/>
      <c r="G188" s="19"/>
    </row>
    <row r="189" spans="1:7" x14ac:dyDescent="0.2">
      <c r="A189" s="19"/>
      <c r="B189" s="19"/>
      <c r="C189" s="19"/>
      <c r="D189" s="19"/>
      <c r="E189" s="19"/>
      <c r="F189" s="24"/>
      <c r="G189" s="19"/>
    </row>
    <row r="190" spans="1:7" x14ac:dyDescent="0.2">
      <c r="A190" s="19"/>
      <c r="B190" s="19"/>
      <c r="C190" s="19"/>
      <c r="D190" s="19"/>
      <c r="E190" s="19"/>
      <c r="F190" s="24"/>
      <c r="G190" s="19"/>
    </row>
    <row r="191" spans="1:7" x14ac:dyDescent="0.2">
      <c r="A191" s="19"/>
      <c r="B191" s="19"/>
      <c r="C191" s="19"/>
      <c r="D191" s="19"/>
      <c r="E191" s="19"/>
      <c r="F191" s="24"/>
      <c r="G191" s="19"/>
    </row>
    <row r="192" spans="1:7" x14ac:dyDescent="0.2">
      <c r="A192" s="19"/>
      <c r="B192" s="19"/>
      <c r="C192" s="19"/>
      <c r="D192" s="19"/>
      <c r="E192" s="19"/>
      <c r="F192" s="24"/>
      <c r="G192" s="19"/>
    </row>
    <row r="193" spans="1:7" x14ac:dyDescent="0.2">
      <c r="A193" s="19"/>
      <c r="B193" s="19"/>
      <c r="C193" s="19"/>
      <c r="D193" s="19"/>
      <c r="E193" s="19"/>
      <c r="F193" s="24"/>
      <c r="G193" s="19"/>
    </row>
    <row r="194" spans="1:7" x14ac:dyDescent="0.2">
      <c r="B194" s="19"/>
    </row>
    <row r="195" spans="1:7" x14ac:dyDescent="0.2">
      <c r="B195" s="19"/>
    </row>
  </sheetData>
  <mergeCells count="8">
    <mergeCell ref="A104:F104"/>
    <mergeCell ref="A1:G1"/>
    <mergeCell ref="A2:G2"/>
    <mergeCell ref="A3:G3"/>
    <mergeCell ref="A4:A6"/>
    <mergeCell ref="B4:C5"/>
    <mergeCell ref="D4:E5"/>
    <mergeCell ref="F4:G5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9" orientation="landscape" useFirstPageNumber="1" r:id="rId1"/>
  <headerFooter alignWithMargins="0">
    <oddHeader>&amp;C&amp;"Arial,обычный"&amp;10 &amp;P</oddHeader>
  </headerFooter>
  <rowBreaks count="2" manualBreakCount="2">
    <brk id="3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105"/>
  <sheetViews>
    <sheetView zoomScaleNormal="100" zoomScaleSheetLayoutView="100" workbookViewId="0">
      <selection activeCell="C16" sqref="C16"/>
    </sheetView>
  </sheetViews>
  <sheetFormatPr defaultColWidth="10.28515625" defaultRowHeight="12.75" x14ac:dyDescent="0.2"/>
  <cols>
    <col min="1" max="1" width="41.7109375" style="5" customWidth="1"/>
    <col min="2" max="5" width="20.140625" style="5" customWidth="1"/>
    <col min="6" max="16384" width="10.28515625" style="5"/>
  </cols>
  <sheetData>
    <row r="1" spans="1:6" s="25" customFormat="1" ht="15" x14ac:dyDescent="0.25">
      <c r="A1" s="493" t="s">
        <v>108</v>
      </c>
      <c r="B1" s="493"/>
      <c r="C1" s="493"/>
      <c r="D1" s="493"/>
      <c r="E1" s="493"/>
    </row>
    <row r="2" spans="1:6" s="25" customFormat="1" ht="15" x14ac:dyDescent="0.25">
      <c r="A2" s="494" t="s">
        <v>109</v>
      </c>
      <c r="B2" s="494"/>
      <c r="C2" s="494"/>
      <c r="D2" s="494"/>
      <c r="E2" s="494"/>
    </row>
    <row r="3" spans="1:6" x14ac:dyDescent="0.2">
      <c r="A3" s="26"/>
      <c r="B3" s="10"/>
      <c r="C3" s="437"/>
      <c r="D3" s="27"/>
      <c r="E3" s="27"/>
    </row>
    <row r="4" spans="1:6" x14ac:dyDescent="0.2">
      <c r="A4" s="495"/>
      <c r="B4" s="496" t="s">
        <v>350</v>
      </c>
      <c r="C4" s="496"/>
      <c r="D4" s="496" t="s">
        <v>332</v>
      </c>
      <c r="E4" s="496"/>
    </row>
    <row r="5" spans="1:6" ht="25.5" x14ac:dyDescent="0.2">
      <c r="A5" s="495"/>
      <c r="B5" s="177" t="s">
        <v>230</v>
      </c>
      <c r="C5" s="177" t="s">
        <v>110</v>
      </c>
      <c r="D5" s="177" t="s">
        <v>230</v>
      </c>
      <c r="E5" s="177" t="s">
        <v>110</v>
      </c>
    </row>
    <row r="6" spans="1:6" x14ac:dyDescent="0.2">
      <c r="A6" s="185" t="s">
        <v>13</v>
      </c>
      <c r="B6" s="28">
        <v>311174</v>
      </c>
      <c r="C6" s="147">
        <f>ROUND(ТАБ_4!B6/ТАБ_2!B6*100,1)</f>
        <v>21.7</v>
      </c>
      <c r="D6" s="28">
        <v>309230</v>
      </c>
      <c r="E6" s="147">
        <v>20.9</v>
      </c>
      <c r="F6" s="10"/>
    </row>
    <row r="7" spans="1:6" x14ac:dyDescent="0.2">
      <c r="A7" s="186" t="s">
        <v>14</v>
      </c>
      <c r="B7" s="28">
        <v>70344</v>
      </c>
      <c r="C7" s="147">
        <f>ROUND(ТАБ_4!B7/ТАБ_2!B7*100,1)</f>
        <v>19.8</v>
      </c>
      <c r="D7" s="28">
        <v>66535</v>
      </c>
      <c r="E7" s="147">
        <v>18.100000000000001</v>
      </c>
      <c r="F7" s="10"/>
    </row>
    <row r="8" spans="1:6" x14ac:dyDescent="0.2">
      <c r="A8" s="187" t="s">
        <v>15</v>
      </c>
      <c r="B8" s="30">
        <v>1723</v>
      </c>
      <c r="C8" s="148">
        <f>ROUND(ТАБ_4!B8/ТАБ_2!B8*100,1)</f>
        <v>14</v>
      </c>
      <c r="D8" s="30">
        <v>1802</v>
      </c>
      <c r="E8" s="148">
        <v>13.7</v>
      </c>
      <c r="F8" s="11"/>
    </row>
    <row r="9" spans="1:6" x14ac:dyDescent="0.2">
      <c r="A9" s="187" t="s">
        <v>16</v>
      </c>
      <c r="B9" s="30">
        <v>1803</v>
      </c>
      <c r="C9" s="148">
        <f>ROUND(ТАБ_4!B9/ТАБ_2!B9*100,1)</f>
        <v>19</v>
      </c>
      <c r="D9" s="30">
        <v>1691</v>
      </c>
      <c r="E9" s="148">
        <v>17</v>
      </c>
      <c r="F9" s="11"/>
    </row>
    <row r="10" spans="1:6" x14ac:dyDescent="0.2">
      <c r="A10" s="187" t="s">
        <v>17</v>
      </c>
      <c r="B10" s="124">
        <v>2102</v>
      </c>
      <c r="C10" s="148">
        <f>ROUND(ТАБ_4!B10/ТАБ_2!B10*100,1)</f>
        <v>20.9</v>
      </c>
      <c r="D10" s="124">
        <v>2175</v>
      </c>
      <c r="E10" s="148">
        <v>19.600000000000001</v>
      </c>
      <c r="F10" s="11"/>
    </row>
    <row r="11" spans="1:6" x14ac:dyDescent="0.2">
      <c r="A11" s="187" t="s">
        <v>18</v>
      </c>
      <c r="B11" s="124">
        <v>3018</v>
      </c>
      <c r="C11" s="148">
        <f>ROUND(ТАБ_4!B11/ТАБ_2!B11*100,1)</f>
        <v>15.8</v>
      </c>
      <c r="D11" s="124">
        <v>3144</v>
      </c>
      <c r="E11" s="148">
        <v>16.100000000000001</v>
      </c>
      <c r="F11" s="11"/>
    </row>
    <row r="12" spans="1:6" x14ac:dyDescent="0.2">
      <c r="A12" s="187" t="s">
        <v>19</v>
      </c>
      <c r="B12" s="124">
        <v>1603</v>
      </c>
      <c r="C12" s="148">
        <f>ROUND(ТАБ_4!B12/ТАБ_2!B12*100,1)</f>
        <v>21.3</v>
      </c>
      <c r="D12" s="124">
        <v>1691</v>
      </c>
      <c r="E12" s="148">
        <v>21.3</v>
      </c>
      <c r="F12" s="11"/>
    </row>
    <row r="13" spans="1:6" x14ac:dyDescent="0.2">
      <c r="A13" s="187" t="s">
        <v>20</v>
      </c>
      <c r="B13" s="124">
        <v>1819</v>
      </c>
      <c r="C13" s="148">
        <f>ROUND(ТАБ_4!B13/ТАБ_2!B13*100,1)</f>
        <v>20.3</v>
      </c>
      <c r="D13" s="124">
        <v>1821</v>
      </c>
      <c r="E13" s="148">
        <v>20.399999999999999</v>
      </c>
      <c r="F13" s="11"/>
    </row>
    <row r="14" spans="1:6" x14ac:dyDescent="0.2">
      <c r="A14" s="188" t="s">
        <v>21</v>
      </c>
      <c r="B14" s="124">
        <v>1038</v>
      </c>
      <c r="C14" s="148">
        <f>ROUND(ТАБ_4!B14/ТАБ_2!B14*100,1)</f>
        <v>19.3</v>
      </c>
      <c r="D14" s="124">
        <v>1079</v>
      </c>
      <c r="E14" s="148">
        <v>18.7</v>
      </c>
      <c r="F14" s="11"/>
    </row>
    <row r="15" spans="1:6" x14ac:dyDescent="0.2">
      <c r="A15" s="187" t="s">
        <v>22</v>
      </c>
      <c r="B15" s="124">
        <v>1599</v>
      </c>
      <c r="C15" s="148">
        <f>ROUND(ТАБ_4!B15/ТАБ_2!B15*100,1)</f>
        <v>17.5</v>
      </c>
      <c r="D15" s="124">
        <v>1655</v>
      </c>
      <c r="E15" s="148">
        <v>17.899999999999999</v>
      </c>
      <c r="F15" s="11"/>
    </row>
    <row r="16" spans="1:6" x14ac:dyDescent="0.2">
      <c r="A16" s="187" t="s">
        <v>23</v>
      </c>
      <c r="B16" s="30">
        <v>1583</v>
      </c>
      <c r="C16" s="148">
        <f>ROUND(ТАБ_4!B16/ТАБ_2!B16*100,1)</f>
        <v>16.8</v>
      </c>
      <c r="D16" s="30">
        <v>1614</v>
      </c>
      <c r="E16" s="148">
        <v>16.5</v>
      </c>
      <c r="F16" s="11"/>
    </row>
    <row r="17" spans="1:6" x14ac:dyDescent="0.2">
      <c r="A17" s="187" t="s">
        <v>24</v>
      </c>
      <c r="B17" s="30">
        <v>16435</v>
      </c>
      <c r="C17" s="148">
        <f>ROUND(ТАБ_4!B17/ТАБ_2!B17*100,1)</f>
        <v>20.8</v>
      </c>
      <c r="D17" s="30">
        <v>13508</v>
      </c>
      <c r="E17" s="148">
        <v>18.600000000000001</v>
      </c>
      <c r="F17" s="11"/>
    </row>
    <row r="18" spans="1:6" x14ac:dyDescent="0.2">
      <c r="A18" s="187" t="s">
        <v>25</v>
      </c>
      <c r="B18" s="30">
        <v>1134</v>
      </c>
      <c r="C18" s="148">
        <f>ROUND(ТАБ_4!B18/ТАБ_2!B18*100,1)</f>
        <v>19.7</v>
      </c>
      <c r="D18" s="30">
        <v>1132</v>
      </c>
      <c r="E18" s="148">
        <v>19</v>
      </c>
      <c r="F18" s="11"/>
    </row>
    <row r="19" spans="1:6" x14ac:dyDescent="0.2">
      <c r="A19" s="188" t="s">
        <v>26</v>
      </c>
      <c r="B19" s="30">
        <v>1597</v>
      </c>
      <c r="C19" s="148">
        <f>ROUND(ТАБ_4!B19/ТАБ_2!B19*100,1)</f>
        <v>18.399999999999999</v>
      </c>
      <c r="D19" s="30">
        <v>1640</v>
      </c>
      <c r="E19" s="148">
        <v>17.8</v>
      </c>
      <c r="F19" s="11"/>
    </row>
    <row r="20" spans="1:6" x14ac:dyDescent="0.2">
      <c r="A20" s="187" t="s">
        <v>27</v>
      </c>
      <c r="B20" s="30">
        <v>1480</v>
      </c>
      <c r="C20" s="148">
        <f>ROUND(ТАБ_4!B20/ТАБ_2!B20*100,1)</f>
        <v>22.6</v>
      </c>
      <c r="D20" s="30">
        <v>1539</v>
      </c>
      <c r="E20" s="148">
        <v>21.7</v>
      </c>
      <c r="F20" s="11"/>
    </row>
    <row r="21" spans="1:6" x14ac:dyDescent="0.2">
      <c r="A21" s="187" t="s">
        <v>28</v>
      </c>
      <c r="B21" s="30">
        <v>1363</v>
      </c>
      <c r="C21" s="148">
        <f>ROUND(ТАБ_4!B21/ТАБ_2!B21*100,1)</f>
        <v>18.399999999999999</v>
      </c>
      <c r="D21" s="30">
        <v>776</v>
      </c>
      <c r="E21" s="148">
        <v>10</v>
      </c>
      <c r="F21" s="11"/>
    </row>
    <row r="22" spans="1:6" x14ac:dyDescent="0.2">
      <c r="A22" s="187" t="s">
        <v>29</v>
      </c>
      <c r="B22" s="30">
        <v>2201</v>
      </c>
      <c r="C22" s="148">
        <f>ROUND(ТАБ_4!B22/ТАБ_2!B22*100,1)</f>
        <v>21.8</v>
      </c>
      <c r="D22" s="30">
        <v>2288</v>
      </c>
      <c r="E22" s="148">
        <v>21.4</v>
      </c>
      <c r="F22" s="11"/>
    </row>
    <row r="23" spans="1:6" x14ac:dyDescent="0.2">
      <c r="A23" s="187" t="s">
        <v>30</v>
      </c>
      <c r="B23" s="30">
        <v>2281</v>
      </c>
      <c r="C23" s="148">
        <f>ROUND(ТАБ_4!B23/ТАБ_2!B23*100,1)</f>
        <v>21.2</v>
      </c>
      <c r="D23" s="30">
        <v>2160</v>
      </c>
      <c r="E23" s="148">
        <v>19.2</v>
      </c>
      <c r="F23" s="11"/>
    </row>
    <row r="24" spans="1:6" x14ac:dyDescent="0.2">
      <c r="A24" s="187" t="s">
        <v>31</v>
      </c>
      <c r="B24" s="30">
        <v>2267</v>
      </c>
      <c r="C24" s="148">
        <f>ROUND(ТАБ_4!B24/ТАБ_2!B24*100,1)</f>
        <v>21.3</v>
      </c>
      <c r="D24" s="30">
        <v>2314</v>
      </c>
      <c r="E24" s="148">
        <v>20.7</v>
      </c>
      <c r="F24" s="11"/>
    </row>
    <row r="25" spans="1:6" x14ac:dyDescent="0.2">
      <c r="A25" s="187" t="s">
        <v>32</v>
      </c>
      <c r="B25" s="124">
        <v>25298</v>
      </c>
      <c r="C25" s="148">
        <f>ROUND(ТАБ_4!B25/ТАБ_2!B25*100,1)</f>
        <v>20.100000000000001</v>
      </c>
      <c r="D25" s="124">
        <v>24506</v>
      </c>
      <c r="E25" s="148">
        <v>18.100000000000001</v>
      </c>
      <c r="F25" s="11"/>
    </row>
    <row r="26" spans="1:6" x14ac:dyDescent="0.2">
      <c r="A26" s="189" t="s">
        <v>33</v>
      </c>
      <c r="B26" s="31">
        <v>27549</v>
      </c>
      <c r="C26" s="147">
        <f>ROUND(ТАБ_4!B26/ТАБ_2!B26*100,1)</f>
        <v>21.7</v>
      </c>
      <c r="D26" s="31">
        <v>27971</v>
      </c>
      <c r="E26" s="147">
        <v>20.9</v>
      </c>
      <c r="F26" s="10"/>
    </row>
    <row r="27" spans="1:6" x14ac:dyDescent="0.2">
      <c r="A27" s="187" t="s">
        <v>34</v>
      </c>
      <c r="B27" s="30">
        <v>1258</v>
      </c>
      <c r="C27" s="148">
        <f>ROUND(ТАБ_4!B27/ТАБ_2!B27*100,1)</f>
        <v>24.2</v>
      </c>
      <c r="D27" s="30">
        <v>1311</v>
      </c>
      <c r="E27" s="148">
        <v>23.9</v>
      </c>
      <c r="F27" s="11"/>
    </row>
    <row r="28" spans="1:6" x14ac:dyDescent="0.2">
      <c r="A28" s="187" t="s">
        <v>35</v>
      </c>
      <c r="B28" s="30">
        <v>2249</v>
      </c>
      <c r="C28" s="148">
        <f>ROUND(ТАБ_4!B28/ТАБ_2!B28*100,1)</f>
        <v>29.6</v>
      </c>
      <c r="D28" s="30">
        <v>2303</v>
      </c>
      <c r="E28" s="148">
        <v>29.1</v>
      </c>
      <c r="F28" s="11"/>
    </row>
    <row r="29" spans="1:6" x14ac:dyDescent="0.2">
      <c r="A29" s="187" t="s">
        <v>36</v>
      </c>
      <c r="B29" s="30">
        <v>2478</v>
      </c>
      <c r="C29" s="148">
        <f>ROUND(ТАБ_4!B29/ТАБ_2!B29*100,1)</f>
        <v>26.1</v>
      </c>
      <c r="D29" s="30">
        <v>2603</v>
      </c>
      <c r="E29" s="148">
        <v>25.5</v>
      </c>
      <c r="F29" s="11"/>
    </row>
    <row r="30" spans="1:6" x14ac:dyDescent="0.2">
      <c r="A30" s="187" t="s">
        <v>37</v>
      </c>
      <c r="B30" s="30">
        <v>260</v>
      </c>
      <c r="C30" s="148">
        <f>ROUND(ТАБ_4!B30/ТАБ_2!B30*100,1)</f>
        <v>43.4</v>
      </c>
      <c r="D30" s="30">
        <v>221</v>
      </c>
      <c r="E30" s="148">
        <v>37.799999999999997</v>
      </c>
      <c r="F30" s="11"/>
    </row>
    <row r="31" spans="1:6" x14ac:dyDescent="0.2">
      <c r="A31" s="190" t="s">
        <v>285</v>
      </c>
      <c r="B31" s="30">
        <v>2218</v>
      </c>
      <c r="C31" s="148">
        <f>ROUND(ТАБ_4!B31/ТАБ_2!B31*100,1)</f>
        <v>25</v>
      </c>
      <c r="D31" s="30">
        <v>2382</v>
      </c>
      <c r="E31" s="148">
        <v>24.7</v>
      </c>
      <c r="F31" s="11"/>
    </row>
    <row r="32" spans="1:6" x14ac:dyDescent="0.2">
      <c r="A32" s="187" t="s">
        <v>38</v>
      </c>
      <c r="B32" s="30">
        <v>2841</v>
      </c>
      <c r="C32" s="148">
        <f>ROUND(ТАБ_4!B32/ТАБ_2!B32*100,1)</f>
        <v>26.4</v>
      </c>
      <c r="D32" s="30">
        <v>2860</v>
      </c>
      <c r="E32" s="148">
        <v>25.6</v>
      </c>
      <c r="F32" s="11"/>
    </row>
    <row r="33" spans="1:6" x14ac:dyDescent="0.2">
      <c r="A33" s="187" t="s">
        <v>39</v>
      </c>
      <c r="B33" s="30">
        <v>1833</v>
      </c>
      <c r="C33" s="148">
        <f>ROUND(ТАБ_4!B33/ТАБ_2!B33*100,1)</f>
        <v>19.8</v>
      </c>
      <c r="D33" s="30">
        <v>1785</v>
      </c>
      <c r="E33" s="148">
        <v>19.2</v>
      </c>
      <c r="F33" s="11"/>
    </row>
    <row r="34" spans="1:6" x14ac:dyDescent="0.2">
      <c r="A34" s="187" t="s">
        <v>40</v>
      </c>
      <c r="B34" s="30">
        <v>2929</v>
      </c>
      <c r="C34" s="148">
        <f>ROUND(ТАБ_4!B34/ТАБ_2!B34*100,1)</f>
        <v>22</v>
      </c>
      <c r="D34" s="30">
        <v>2965</v>
      </c>
      <c r="E34" s="148">
        <v>22</v>
      </c>
      <c r="F34" s="11"/>
    </row>
    <row r="35" spans="1:6" x14ac:dyDescent="0.2">
      <c r="A35" s="187" t="s">
        <v>41</v>
      </c>
      <c r="B35" s="30">
        <v>1234</v>
      </c>
      <c r="C35" s="148">
        <f>ROUND(ТАБ_4!B35/ТАБ_2!B35*100,1)</f>
        <v>18.899999999999999</v>
      </c>
      <c r="D35" s="30">
        <v>1200</v>
      </c>
      <c r="E35" s="148">
        <v>18</v>
      </c>
      <c r="F35" s="11"/>
    </row>
    <row r="36" spans="1:6" x14ac:dyDescent="0.2">
      <c r="A36" s="187" t="s">
        <v>42</v>
      </c>
      <c r="B36" s="30">
        <v>1197</v>
      </c>
      <c r="C36" s="148">
        <f>ROUND(ТАБ_4!B36/ТАБ_2!B36*100,1)</f>
        <v>24.7</v>
      </c>
      <c r="D36" s="30">
        <v>1186</v>
      </c>
      <c r="E36" s="148">
        <v>22.9</v>
      </c>
      <c r="F36" s="11"/>
    </row>
    <row r="37" spans="1:6" x14ac:dyDescent="0.2">
      <c r="A37" s="187" t="s">
        <v>43</v>
      </c>
      <c r="B37" s="30">
        <v>1190</v>
      </c>
      <c r="C37" s="148">
        <f>ROUND(ТАБ_4!B37/ТАБ_2!B37*100,1)</f>
        <v>24</v>
      </c>
      <c r="D37" s="30">
        <v>1176</v>
      </c>
      <c r="E37" s="148">
        <v>22.2</v>
      </c>
      <c r="F37" s="11"/>
    </row>
    <row r="38" spans="1:6" x14ac:dyDescent="0.2">
      <c r="A38" s="187" t="s">
        <v>44</v>
      </c>
      <c r="B38" s="30">
        <v>10340</v>
      </c>
      <c r="C38" s="148">
        <f>ROUND(ТАБ_4!B38/ТАБ_2!B38*100,1)</f>
        <v>18.7</v>
      </c>
      <c r="D38" s="30">
        <v>10582</v>
      </c>
      <c r="E38" s="148">
        <v>18</v>
      </c>
      <c r="F38" s="11"/>
    </row>
    <row r="39" spans="1:6" x14ac:dyDescent="0.2">
      <c r="A39" s="191" t="s">
        <v>45</v>
      </c>
      <c r="B39" s="299">
        <v>31628</v>
      </c>
      <c r="C39" s="300">
        <f>ROUND(ТАБ_4!B39/ТАБ_2!B39*100,1)</f>
        <v>20.2</v>
      </c>
      <c r="D39" s="299">
        <v>31360</v>
      </c>
      <c r="E39" s="300">
        <v>19.399999999999999</v>
      </c>
      <c r="F39" s="10"/>
    </row>
    <row r="40" spans="1:6" x14ac:dyDescent="0.2">
      <c r="A40" s="187" t="s">
        <v>46</v>
      </c>
      <c r="B40" s="30">
        <v>815</v>
      </c>
      <c r="C40" s="148">
        <f>ROUND(ТАБ_4!B40/ТАБ_2!B40*100,1)</f>
        <v>18.399999999999999</v>
      </c>
      <c r="D40" s="30">
        <v>730</v>
      </c>
      <c r="E40" s="148">
        <v>17.399999999999999</v>
      </c>
      <c r="F40" s="11"/>
    </row>
    <row r="41" spans="1:6" x14ac:dyDescent="0.2">
      <c r="A41" s="187" t="s">
        <v>47</v>
      </c>
      <c r="B41" s="30">
        <v>549</v>
      </c>
      <c r="C41" s="148">
        <f>ROUND(ТАБ_4!B41/ТАБ_2!B41*100,1)</f>
        <v>19.899999999999999</v>
      </c>
      <c r="D41" s="30">
        <v>562</v>
      </c>
      <c r="E41" s="148">
        <v>20</v>
      </c>
      <c r="F41" s="11"/>
    </row>
    <row r="42" spans="1:6" x14ac:dyDescent="0.2">
      <c r="A42" s="187" t="s">
        <v>200</v>
      </c>
      <c r="B42" s="30">
        <v>3402</v>
      </c>
      <c r="C42" s="150">
        <f>ROUND(ТАБ_4!B42/ТАБ_2!B42*100,1)</f>
        <v>18.100000000000001</v>
      </c>
      <c r="D42" s="30">
        <v>3400</v>
      </c>
      <c r="E42" s="150">
        <v>17.8</v>
      </c>
      <c r="F42" s="11"/>
    </row>
    <row r="43" spans="1:6" x14ac:dyDescent="0.2">
      <c r="A43" s="187" t="s">
        <v>48</v>
      </c>
      <c r="B43" s="124">
        <v>11486</v>
      </c>
      <c r="C43" s="148">
        <f>ROUND(ТАБ_4!B43/ТАБ_2!B43*100,1)</f>
        <v>19.3</v>
      </c>
      <c r="D43" s="124">
        <v>11393</v>
      </c>
      <c r="E43" s="148">
        <v>18.600000000000001</v>
      </c>
      <c r="F43" s="11"/>
    </row>
    <row r="44" spans="1:6" x14ac:dyDescent="0.2">
      <c r="A44" s="187" t="s">
        <v>49</v>
      </c>
      <c r="B44" s="30">
        <v>2601</v>
      </c>
      <c r="C44" s="148">
        <f>ROUND(ТАБ_4!B44/ТАБ_2!B44*100,1)</f>
        <v>23.7</v>
      </c>
      <c r="D44" s="30">
        <v>2362</v>
      </c>
      <c r="E44" s="148">
        <v>21.5</v>
      </c>
      <c r="F44" s="11"/>
    </row>
    <row r="45" spans="1:6" x14ac:dyDescent="0.2">
      <c r="A45" s="187" t="s">
        <v>50</v>
      </c>
      <c r="B45" s="30">
        <v>4622</v>
      </c>
      <c r="C45" s="148">
        <f>ROUND(ТАБ_4!B45/ТАБ_2!B45*100,1)</f>
        <v>23.5</v>
      </c>
      <c r="D45" s="30">
        <v>4811</v>
      </c>
      <c r="E45" s="148">
        <v>22.9</v>
      </c>
      <c r="F45" s="11"/>
    </row>
    <row r="46" spans="1:6" x14ac:dyDescent="0.2">
      <c r="A46" s="187" t="s">
        <v>51</v>
      </c>
      <c r="B46" s="30">
        <v>7477</v>
      </c>
      <c r="C46" s="148">
        <f>ROUND(ТАБ_4!B46/ТАБ_2!B46*100,1)</f>
        <v>20.5</v>
      </c>
      <c r="D46" s="30">
        <v>7433</v>
      </c>
      <c r="E46" s="148">
        <v>19.7</v>
      </c>
      <c r="F46" s="11"/>
    </row>
    <row r="47" spans="1:6" x14ac:dyDescent="0.2">
      <c r="A47" s="187" t="s">
        <v>202</v>
      </c>
      <c r="B47" s="30">
        <v>676</v>
      </c>
      <c r="C47" s="148">
        <f>ROUND(ТАБ_4!B47/ТАБ_2!B47*100,1)</f>
        <v>16.100000000000001</v>
      </c>
      <c r="D47" s="30">
        <v>669</v>
      </c>
      <c r="E47" s="148">
        <v>15.6</v>
      </c>
      <c r="F47" s="11"/>
    </row>
    <row r="48" spans="1:6" x14ac:dyDescent="0.2">
      <c r="A48" s="192" t="s">
        <v>52</v>
      </c>
      <c r="B48" s="31">
        <v>28484</v>
      </c>
      <c r="C48" s="149">
        <f>ROUND(ТАБ_4!B48/ТАБ_2!B48*100,1)</f>
        <v>20.9</v>
      </c>
      <c r="D48" s="31">
        <v>27207</v>
      </c>
      <c r="E48" s="149">
        <v>20.100000000000001</v>
      </c>
      <c r="F48" s="10"/>
    </row>
    <row r="49" spans="1:6" x14ac:dyDescent="0.2">
      <c r="A49" s="187" t="s">
        <v>53</v>
      </c>
      <c r="B49" s="30">
        <v>10631</v>
      </c>
      <c r="C49" s="148">
        <f>ROUND(ТАБ_4!B49/ТАБ_2!B49*100,1)</f>
        <v>22.6</v>
      </c>
      <c r="D49" s="30">
        <v>10280</v>
      </c>
      <c r="E49" s="148">
        <v>22.4</v>
      </c>
      <c r="F49" s="11"/>
    </row>
    <row r="50" spans="1:6" x14ac:dyDescent="0.2">
      <c r="A50" s="187" t="s">
        <v>54</v>
      </c>
      <c r="B50" s="30">
        <v>1547</v>
      </c>
      <c r="C50" s="148">
        <f>ROUND(ТАБ_4!B50/ТАБ_2!B50*100,1)</f>
        <v>18.5</v>
      </c>
      <c r="D50" s="30">
        <v>820</v>
      </c>
      <c r="E50" s="148">
        <v>9.9</v>
      </c>
      <c r="F50" s="11"/>
    </row>
    <row r="51" spans="1:6" x14ac:dyDescent="0.2">
      <c r="A51" s="187" t="s">
        <v>55</v>
      </c>
      <c r="B51" s="30">
        <v>1093</v>
      </c>
      <c r="C51" s="148">
        <f>ROUND(ТАБ_4!B51/ТАБ_2!B51*100,1)</f>
        <v>10.4</v>
      </c>
      <c r="D51" s="30">
        <v>958</v>
      </c>
      <c r="E51" s="148">
        <v>9.6</v>
      </c>
      <c r="F51" s="11"/>
    </row>
    <row r="52" spans="1:6" x14ac:dyDescent="0.2">
      <c r="A52" s="187" t="s">
        <v>56</v>
      </c>
      <c r="B52" s="30">
        <v>964</v>
      </c>
      <c r="C52" s="148">
        <f>ROUND(ТАБ_4!B52/ТАБ_2!B52*100,1)</f>
        <v>18.8</v>
      </c>
      <c r="D52" s="30">
        <v>698</v>
      </c>
      <c r="E52" s="148">
        <v>13.8</v>
      </c>
      <c r="F52" s="11"/>
    </row>
    <row r="53" spans="1:6" x14ac:dyDescent="0.2">
      <c r="A53" s="187" t="s">
        <v>57</v>
      </c>
      <c r="B53" s="30">
        <v>2246</v>
      </c>
      <c r="C53" s="148">
        <f>ROUND(ТАБ_4!B53/ТАБ_2!B53*100,1)</f>
        <v>27.3</v>
      </c>
      <c r="D53" s="30">
        <v>2129</v>
      </c>
      <c r="E53" s="148">
        <v>24.8</v>
      </c>
      <c r="F53" s="11"/>
    </row>
    <row r="54" spans="1:6" x14ac:dyDescent="0.2">
      <c r="A54" s="187" t="s">
        <v>58</v>
      </c>
      <c r="B54" s="30">
        <v>5814</v>
      </c>
      <c r="C54" s="148">
        <f>ROUND(ТАБ_4!B54/ТАБ_2!B54*100,1)</f>
        <v>19.5</v>
      </c>
      <c r="D54" s="30">
        <v>6343</v>
      </c>
      <c r="E54" s="148">
        <v>21.3</v>
      </c>
      <c r="F54" s="11"/>
    </row>
    <row r="55" spans="1:6" x14ac:dyDescent="0.2">
      <c r="A55" s="187" t="s">
        <v>59</v>
      </c>
      <c r="B55" s="30">
        <v>6189</v>
      </c>
      <c r="C55" s="148">
        <f>ROUND(ТАБ_4!B55/ТАБ_2!B55*100,1)</f>
        <v>22.6</v>
      </c>
      <c r="D55" s="30">
        <v>5979</v>
      </c>
      <c r="E55" s="148">
        <v>21.4</v>
      </c>
      <c r="F55" s="11"/>
    </row>
    <row r="56" spans="1:6" x14ac:dyDescent="0.2">
      <c r="A56" s="186" t="s">
        <v>60</v>
      </c>
      <c r="B56" s="31">
        <v>52156</v>
      </c>
      <c r="C56" s="147">
        <f>ROUND(ТАБ_4!B56/ТАБ_2!B56*100,1)</f>
        <v>19.399999999999999</v>
      </c>
      <c r="D56" s="31">
        <v>53356</v>
      </c>
      <c r="E56" s="147">
        <v>19</v>
      </c>
      <c r="F56" s="10"/>
    </row>
    <row r="57" spans="1:6" x14ac:dyDescent="0.2">
      <c r="A57" s="187" t="s">
        <v>61</v>
      </c>
      <c r="B57" s="30">
        <v>7158</v>
      </c>
      <c r="C57" s="148">
        <f>ROUND(ТАБ_4!B57/ТАБ_2!B57*100,1)</f>
        <v>17.399999999999999</v>
      </c>
      <c r="D57" s="30">
        <v>7095</v>
      </c>
      <c r="E57" s="148">
        <v>17</v>
      </c>
      <c r="F57" s="11"/>
    </row>
    <row r="58" spans="1:6" x14ac:dyDescent="0.2">
      <c r="A58" s="187" t="s">
        <v>62</v>
      </c>
      <c r="B58" s="30">
        <v>1535</v>
      </c>
      <c r="C58" s="148">
        <f>ROUND(ТАБ_4!B58/ТАБ_2!B58*100,1)</f>
        <v>23.1</v>
      </c>
      <c r="D58" s="30">
        <v>1558</v>
      </c>
      <c r="E58" s="148">
        <v>23.3</v>
      </c>
      <c r="F58" s="11"/>
    </row>
    <row r="59" spans="1:6" x14ac:dyDescent="0.2">
      <c r="A59" s="187" t="s">
        <v>63</v>
      </c>
      <c r="B59" s="30">
        <v>889</v>
      </c>
      <c r="C59" s="148">
        <f>ROUND(ТАБ_4!B59/ТАБ_2!B59*100,1)</f>
        <v>16.100000000000001</v>
      </c>
      <c r="D59" s="30">
        <v>931</v>
      </c>
      <c r="E59" s="148">
        <v>15.7</v>
      </c>
      <c r="F59" s="11"/>
    </row>
    <row r="60" spans="1:6" x14ac:dyDescent="0.2">
      <c r="A60" s="187" t="s">
        <v>64</v>
      </c>
      <c r="B60" s="30">
        <v>6390</v>
      </c>
      <c r="C60" s="148">
        <f>ROUND(ТАБ_4!B60/ТАБ_2!B60*100,1)</f>
        <v>15.5</v>
      </c>
      <c r="D60" s="30">
        <v>6657</v>
      </c>
      <c r="E60" s="148">
        <v>15.6</v>
      </c>
      <c r="F60" s="11"/>
    </row>
    <row r="61" spans="1:6" x14ac:dyDescent="0.2">
      <c r="A61" s="187" t="s">
        <v>65</v>
      </c>
      <c r="B61" s="30">
        <v>3336</v>
      </c>
      <c r="C61" s="147">
        <f>ROUND(ТАБ_4!B61/ТАБ_2!B61*100,1)</f>
        <v>23.1</v>
      </c>
      <c r="D61" s="30">
        <v>3360</v>
      </c>
      <c r="E61" s="148">
        <v>23</v>
      </c>
      <c r="F61" s="11"/>
    </row>
    <row r="62" spans="1:6" x14ac:dyDescent="0.2">
      <c r="A62" s="187" t="s">
        <v>66</v>
      </c>
      <c r="B62" s="30">
        <v>2303</v>
      </c>
      <c r="C62" s="148">
        <f>ROUND(ТАБ_4!B62/ТАБ_2!B62*100,1)</f>
        <v>20.399999999999999</v>
      </c>
      <c r="D62" s="30">
        <v>2183</v>
      </c>
      <c r="E62" s="148">
        <v>18.8</v>
      </c>
      <c r="F62" s="11"/>
    </row>
    <row r="63" spans="1:6" x14ac:dyDescent="0.2">
      <c r="A63" s="187" t="s">
        <v>67</v>
      </c>
      <c r="B63" s="30">
        <v>7254</v>
      </c>
      <c r="C63" s="148">
        <f>ROUND(ТАБ_4!B63/ТАБ_2!B63*100,1)</f>
        <v>28.5</v>
      </c>
      <c r="D63" s="30">
        <v>7584</v>
      </c>
      <c r="E63" s="148">
        <v>28.5</v>
      </c>
      <c r="F63" s="11"/>
    </row>
    <row r="64" spans="1:6" x14ac:dyDescent="0.2">
      <c r="A64" s="187" t="s">
        <v>68</v>
      </c>
      <c r="B64" s="30">
        <v>2453</v>
      </c>
      <c r="C64" s="148">
        <f>ROUND(ТАБ_4!B64/ТАБ_2!B64*100,1)</f>
        <v>23.2</v>
      </c>
      <c r="D64" s="30">
        <v>2621</v>
      </c>
      <c r="E64" s="148">
        <v>23.4</v>
      </c>
      <c r="F64" s="11"/>
    </row>
    <row r="65" spans="1:6" x14ac:dyDescent="0.2">
      <c r="A65" s="187" t="s">
        <v>69</v>
      </c>
      <c r="B65" s="30">
        <v>4743</v>
      </c>
      <c r="C65" s="148">
        <f>ROUND(ТАБ_4!B65/ТАБ_2!B65*100,1)</f>
        <v>17.100000000000001</v>
      </c>
      <c r="D65" s="30">
        <v>4692</v>
      </c>
      <c r="E65" s="148">
        <v>16.3</v>
      </c>
      <c r="F65" s="11"/>
    </row>
    <row r="66" spans="1:6" x14ac:dyDescent="0.2">
      <c r="A66" s="187" t="s">
        <v>70</v>
      </c>
      <c r="B66" s="30">
        <v>3669</v>
      </c>
      <c r="C66" s="148">
        <f>ROUND(ТАБ_4!B66/ТАБ_2!B66*100,1)</f>
        <v>19.600000000000001</v>
      </c>
      <c r="D66" s="30">
        <v>3910</v>
      </c>
      <c r="E66" s="148">
        <v>19.899999999999999</v>
      </c>
      <c r="F66" s="11"/>
    </row>
    <row r="67" spans="1:6" x14ac:dyDescent="0.2">
      <c r="A67" s="187" t="s">
        <v>71</v>
      </c>
      <c r="B67" s="30">
        <v>1378</v>
      </c>
      <c r="C67" s="148">
        <f>ROUND(ТАБ_4!B67/ТАБ_2!B67*100,1)</f>
        <v>14.3</v>
      </c>
      <c r="D67" s="30">
        <v>1402</v>
      </c>
      <c r="E67" s="148">
        <v>13.6</v>
      </c>
      <c r="F67" s="11"/>
    </row>
    <row r="68" spans="1:6" x14ac:dyDescent="0.2">
      <c r="A68" s="187" t="s">
        <v>72</v>
      </c>
      <c r="B68" s="30">
        <v>5153</v>
      </c>
      <c r="C68" s="148">
        <f>ROUND(ТАБ_4!B68/ТАБ_2!B68*100,1)</f>
        <v>18.5</v>
      </c>
      <c r="D68" s="30">
        <v>5279</v>
      </c>
      <c r="E68" s="148">
        <v>17.8</v>
      </c>
      <c r="F68" s="11"/>
    </row>
    <row r="69" spans="1:6" x14ac:dyDescent="0.2">
      <c r="A69" s="188" t="s">
        <v>73</v>
      </c>
      <c r="B69" s="30">
        <v>4148</v>
      </c>
      <c r="C69" s="148">
        <f>ROUND(ТАБ_4!B69/ТАБ_2!B69*100,1)</f>
        <v>22.2</v>
      </c>
      <c r="D69" s="30">
        <v>4354</v>
      </c>
      <c r="E69" s="148">
        <v>21.6</v>
      </c>
      <c r="F69" s="11"/>
    </row>
    <row r="70" spans="1:6" x14ac:dyDescent="0.2">
      <c r="A70" s="187" t="s">
        <v>74</v>
      </c>
      <c r="B70" s="30">
        <v>1747</v>
      </c>
      <c r="C70" s="148">
        <f>ROUND(ТАБ_4!B70/ТАБ_2!B70*100,1)</f>
        <v>16.899999999999999</v>
      </c>
      <c r="D70" s="30">
        <v>1730</v>
      </c>
      <c r="E70" s="148">
        <v>15.9</v>
      </c>
      <c r="F70" s="11"/>
    </row>
    <row r="71" spans="1:6" x14ac:dyDescent="0.2">
      <c r="A71" s="191" t="s">
        <v>75</v>
      </c>
      <c r="B71" s="31">
        <v>28939</v>
      </c>
      <c r="C71" s="149">
        <f>ROUND(ТАБ_4!B71/ТАБ_2!B71*100,1)</f>
        <v>22.1</v>
      </c>
      <c r="D71" s="31">
        <v>28988</v>
      </c>
      <c r="E71" s="147">
        <v>21.5</v>
      </c>
      <c r="F71" s="10"/>
    </row>
    <row r="72" spans="1:6" x14ac:dyDescent="0.2">
      <c r="A72" s="187" t="s">
        <v>76</v>
      </c>
      <c r="B72" s="30">
        <v>1770</v>
      </c>
      <c r="C72" s="150">
        <f>ROUND(ТАБ_4!B72/ТАБ_2!B72*100,1)</f>
        <v>23.8</v>
      </c>
      <c r="D72" s="30">
        <v>1791</v>
      </c>
      <c r="E72" s="148">
        <v>23.4</v>
      </c>
      <c r="F72" s="11"/>
    </row>
    <row r="73" spans="1:6" x14ac:dyDescent="0.2">
      <c r="A73" s="187" t="s">
        <v>77</v>
      </c>
      <c r="B73" s="30">
        <v>10296</v>
      </c>
      <c r="C73" s="148">
        <f>ROUND(ТАБ_4!B73/ТАБ_2!B73*100,1)</f>
        <v>23.5</v>
      </c>
      <c r="D73" s="30">
        <v>10241</v>
      </c>
      <c r="E73" s="148">
        <v>22.2</v>
      </c>
      <c r="F73" s="11"/>
    </row>
    <row r="74" spans="1:6" x14ac:dyDescent="0.2">
      <c r="A74" s="187" t="s">
        <v>78</v>
      </c>
      <c r="B74" s="30">
        <v>9342</v>
      </c>
      <c r="C74" s="148">
        <f>ROUND(ТАБ_4!B74/ТАБ_2!B74*100,1)</f>
        <v>20.100000000000001</v>
      </c>
      <c r="D74" s="30">
        <v>9344</v>
      </c>
      <c r="E74" s="148">
        <v>20</v>
      </c>
      <c r="F74" s="11"/>
    </row>
    <row r="75" spans="1:6" x14ac:dyDescent="0.2">
      <c r="A75" s="187" t="s">
        <v>79</v>
      </c>
      <c r="B75" s="30">
        <v>3558</v>
      </c>
      <c r="C75" s="148">
        <f>ROUND(ТАБ_4!B75/ТАБ_2!B75*100,1)</f>
        <v>17.3</v>
      </c>
      <c r="D75" s="30">
        <v>3530</v>
      </c>
      <c r="E75" s="148">
        <v>17</v>
      </c>
      <c r="F75" s="11"/>
    </row>
    <row r="76" spans="1:6" x14ac:dyDescent="0.2">
      <c r="A76" s="187" t="s">
        <v>80</v>
      </c>
      <c r="B76" s="30">
        <v>1530</v>
      </c>
      <c r="C76" s="148">
        <f>ROUND(ТАБ_4!B76/ТАБ_2!B76*100,1)</f>
        <v>21.7</v>
      </c>
      <c r="D76" s="30">
        <v>1502</v>
      </c>
      <c r="E76" s="148">
        <v>22</v>
      </c>
      <c r="F76" s="11"/>
    </row>
    <row r="77" spans="1:6" x14ac:dyDescent="0.2">
      <c r="A77" s="190" t="s">
        <v>286</v>
      </c>
      <c r="B77" s="30">
        <v>4254</v>
      </c>
      <c r="C77" s="148">
        <f>ROUND(ТАБ_4!B77/ТАБ_2!B77*100,1)</f>
        <v>22.5</v>
      </c>
      <c r="D77" s="30">
        <v>4312</v>
      </c>
      <c r="E77" s="148">
        <v>22.5</v>
      </c>
      <c r="F77" s="11"/>
    </row>
    <row r="78" spans="1:6" x14ac:dyDescent="0.2">
      <c r="A78" s="187" t="s">
        <v>81</v>
      </c>
      <c r="B78" s="30">
        <v>7531</v>
      </c>
      <c r="C78" s="148">
        <f>ROUND(ТАБ_4!B78/ТАБ_2!B78*100,1)</f>
        <v>22.8</v>
      </c>
      <c r="D78" s="30">
        <v>7612</v>
      </c>
      <c r="E78" s="148">
        <v>22.2</v>
      </c>
      <c r="F78" s="11"/>
    </row>
    <row r="79" spans="1:6" x14ac:dyDescent="0.2">
      <c r="A79" s="186" t="s">
        <v>82</v>
      </c>
      <c r="B79" s="31">
        <v>45147</v>
      </c>
      <c r="C79" s="149">
        <f>ROUND(ТАБ_4!B79/ТАБ_2!B79*100,1)</f>
        <v>26.6</v>
      </c>
      <c r="D79" s="31">
        <v>46168</v>
      </c>
      <c r="E79" s="147">
        <v>26</v>
      </c>
      <c r="F79" s="10"/>
    </row>
    <row r="80" spans="1:6" x14ac:dyDescent="0.2">
      <c r="A80" s="187" t="s">
        <v>83</v>
      </c>
      <c r="B80" s="30">
        <v>862</v>
      </c>
      <c r="C80" s="150">
        <f>ROUND(ТАБ_4!B80/ТАБ_2!B80*100,1)</f>
        <v>29.4</v>
      </c>
      <c r="D80" s="30">
        <v>885</v>
      </c>
      <c r="E80" s="148">
        <v>29.7</v>
      </c>
      <c r="F80" s="11"/>
    </row>
    <row r="81" spans="1:6" x14ac:dyDescent="0.2">
      <c r="A81" s="187" t="s">
        <v>85</v>
      </c>
      <c r="B81" s="30">
        <v>3842</v>
      </c>
      <c r="C81" s="148">
        <f>ROUND(ТАБ_4!B81/ТАБ_2!B81*100,1)</f>
        <v>57.7</v>
      </c>
      <c r="D81" s="30">
        <v>3387</v>
      </c>
      <c r="E81" s="148">
        <v>56</v>
      </c>
      <c r="F81" s="11"/>
    </row>
    <row r="82" spans="1:6" x14ac:dyDescent="0.2">
      <c r="A82" s="187" t="s">
        <v>86</v>
      </c>
      <c r="B82" s="30">
        <v>1399</v>
      </c>
      <c r="C82" s="148">
        <f>ROUND(ТАБ_4!B82/ТАБ_2!B82*100,1)</f>
        <v>26.1</v>
      </c>
      <c r="D82" s="30">
        <v>1438</v>
      </c>
      <c r="E82" s="148">
        <v>25.8</v>
      </c>
      <c r="F82" s="11"/>
    </row>
    <row r="83" spans="1:6" x14ac:dyDescent="0.2">
      <c r="A83" s="187" t="s">
        <v>87</v>
      </c>
      <c r="B83" s="30">
        <v>4736</v>
      </c>
      <c r="C83" s="148">
        <f>ROUND(ТАБ_4!B83/ТАБ_2!B83*100,1)</f>
        <v>23.9</v>
      </c>
      <c r="D83" s="30">
        <v>4590</v>
      </c>
      <c r="E83" s="148">
        <v>21.8</v>
      </c>
      <c r="F83" s="11"/>
    </row>
    <row r="84" spans="1:6" x14ac:dyDescent="0.2">
      <c r="A84" s="187" t="s">
        <v>89</v>
      </c>
      <c r="B84" s="30">
        <v>7508</v>
      </c>
      <c r="C84" s="148">
        <f>ROUND(ТАБ_4!B84/ТАБ_2!B84*100,1)</f>
        <v>25.9</v>
      </c>
      <c r="D84" s="30">
        <v>7812</v>
      </c>
      <c r="E84" s="148">
        <v>25.9</v>
      </c>
      <c r="F84" s="11"/>
    </row>
    <row r="85" spans="1:6" x14ac:dyDescent="0.2">
      <c r="A85" s="187" t="s">
        <v>90</v>
      </c>
      <c r="B85" s="30">
        <v>8020</v>
      </c>
      <c r="C85" s="148">
        <f>ROUND(ТАБ_4!B85/ТАБ_2!B85*100,1)</f>
        <v>29.8</v>
      </c>
      <c r="D85" s="30">
        <v>8330</v>
      </c>
      <c r="E85" s="148">
        <v>29.5</v>
      </c>
      <c r="F85" s="11"/>
    </row>
    <row r="86" spans="1:6" x14ac:dyDescent="0.2">
      <c r="A86" s="187" t="s">
        <v>91</v>
      </c>
      <c r="B86" s="30">
        <v>6218</v>
      </c>
      <c r="C86" s="148">
        <f>ROUND(ТАБ_4!B86/ТАБ_2!B86*100,1)</f>
        <v>27.5</v>
      </c>
      <c r="D86" s="30">
        <v>6381</v>
      </c>
      <c r="E86" s="148">
        <v>26.6</v>
      </c>
      <c r="F86" s="11"/>
    </row>
    <row r="87" spans="1:6" x14ac:dyDescent="0.2">
      <c r="A87" s="187" t="s">
        <v>92</v>
      </c>
      <c r="B87" s="30">
        <v>6190</v>
      </c>
      <c r="C87" s="148">
        <f>ROUND(ТАБ_4!B87/ТАБ_2!B87*100,1)</f>
        <v>21.4</v>
      </c>
      <c r="D87" s="30">
        <v>6363</v>
      </c>
      <c r="E87" s="148">
        <v>21.2</v>
      </c>
      <c r="F87" s="11"/>
    </row>
    <row r="88" spans="1:6" x14ac:dyDescent="0.2">
      <c r="A88" s="187" t="s">
        <v>93</v>
      </c>
      <c r="B88" s="30">
        <v>3982</v>
      </c>
      <c r="C88" s="148">
        <f>ROUND(ТАБ_4!B88/ТАБ_2!B88*100,1)</f>
        <v>22.3</v>
      </c>
      <c r="D88" s="30">
        <v>4334</v>
      </c>
      <c r="E88" s="148">
        <v>22.8</v>
      </c>
      <c r="F88" s="11"/>
    </row>
    <row r="89" spans="1:6" x14ac:dyDescent="0.2">
      <c r="A89" s="187" t="s">
        <v>94</v>
      </c>
      <c r="B89" s="30">
        <v>2390</v>
      </c>
      <c r="C89" s="148">
        <f>ROUND(ТАБ_4!B89/ТАБ_2!B89*100,1)</f>
        <v>24.1</v>
      </c>
      <c r="D89" s="30">
        <v>2648</v>
      </c>
      <c r="E89" s="148">
        <v>24.7</v>
      </c>
      <c r="F89" s="11"/>
    </row>
    <row r="90" spans="1:6" x14ac:dyDescent="0.2">
      <c r="A90" s="191" t="s">
        <v>95</v>
      </c>
      <c r="B90" s="31">
        <v>26927</v>
      </c>
      <c r="C90" s="149">
        <f>ROUND(ТАБ_4!B90/ТАБ_2!B90*100,1)</f>
        <v>29.9</v>
      </c>
      <c r="D90" s="31">
        <v>27645</v>
      </c>
      <c r="E90" s="147">
        <v>30.4</v>
      </c>
      <c r="F90" s="10"/>
    </row>
    <row r="91" spans="1:6" x14ac:dyDescent="0.2">
      <c r="A91" s="187" t="s">
        <v>84</v>
      </c>
      <c r="B91" s="30">
        <v>4106</v>
      </c>
      <c r="C91" s="150">
        <f>ROUND(ТАБ_4!B91/ТАБ_2!B91*100,1)</f>
        <v>32.4</v>
      </c>
      <c r="D91" s="30">
        <v>4068</v>
      </c>
      <c r="E91" s="148">
        <v>32.6</v>
      </c>
      <c r="F91" s="10"/>
    </row>
    <row r="92" spans="1:6" x14ac:dyDescent="0.2">
      <c r="A92" s="187" t="s">
        <v>96</v>
      </c>
      <c r="B92" s="30">
        <v>4361</v>
      </c>
      <c r="C92" s="148">
        <f>ROUND(ТАБ_4!B92/ТАБ_2!B92*100,1)</f>
        <v>33.299999999999997</v>
      </c>
      <c r="D92" s="30">
        <v>5103</v>
      </c>
      <c r="E92" s="148">
        <v>39.799999999999997</v>
      </c>
      <c r="F92" s="11"/>
    </row>
    <row r="93" spans="1:6" x14ac:dyDescent="0.2">
      <c r="A93" s="187" t="s">
        <v>88</v>
      </c>
      <c r="B93" s="30">
        <v>3840</v>
      </c>
      <c r="C93" s="148">
        <f>ROUND(ТАБ_4!B93/ТАБ_2!B93*100,1)</f>
        <v>30.9</v>
      </c>
      <c r="D93" s="30">
        <v>3986</v>
      </c>
      <c r="E93" s="148">
        <v>31.8</v>
      </c>
      <c r="F93" s="11"/>
    </row>
    <row r="94" spans="1:6" x14ac:dyDescent="0.2">
      <c r="A94" s="187" t="s">
        <v>97</v>
      </c>
      <c r="B94" s="30">
        <v>836</v>
      </c>
      <c r="C94" s="148">
        <f>ROUND(ТАБ_4!B94/ТАБ_2!B94*100,1)</f>
        <v>25.7</v>
      </c>
      <c r="D94" s="30">
        <v>769</v>
      </c>
      <c r="E94" s="148">
        <v>23.2</v>
      </c>
      <c r="F94" s="11"/>
    </row>
    <row r="95" spans="1:6" x14ac:dyDescent="0.2">
      <c r="A95" s="187" t="s">
        <v>98</v>
      </c>
      <c r="B95" s="30">
        <v>4205</v>
      </c>
      <c r="C95" s="148">
        <f>ROUND(ТАБ_4!B95/ТАБ_2!B95*100,1)</f>
        <v>23.4</v>
      </c>
      <c r="D95" s="30">
        <v>4049</v>
      </c>
      <c r="E95" s="148">
        <v>22.2</v>
      </c>
      <c r="F95" s="11"/>
    </row>
    <row r="96" spans="1:6" x14ac:dyDescent="0.2">
      <c r="A96" s="187" t="s">
        <v>99</v>
      </c>
      <c r="B96" s="30">
        <v>4219</v>
      </c>
      <c r="C96" s="148">
        <f>ROUND(ТАБ_4!B96/ТАБ_2!B96*100,1)</f>
        <v>30.6</v>
      </c>
      <c r="D96" s="30">
        <v>4242</v>
      </c>
      <c r="E96" s="148">
        <v>29.4</v>
      </c>
      <c r="F96" s="11"/>
    </row>
    <row r="97" spans="1:6" x14ac:dyDescent="0.2">
      <c r="A97" s="187" t="s">
        <v>100</v>
      </c>
      <c r="B97" s="30">
        <v>2336</v>
      </c>
      <c r="C97" s="148">
        <f>ROUND(ТАБ_4!B97/ТАБ_2!B97*100,1)</f>
        <v>29.9</v>
      </c>
      <c r="D97" s="30">
        <v>2390</v>
      </c>
      <c r="E97" s="148">
        <v>30.1</v>
      </c>
      <c r="F97" s="11"/>
    </row>
    <row r="98" spans="1:6" x14ac:dyDescent="0.2">
      <c r="A98" s="187" t="s">
        <v>101</v>
      </c>
      <c r="B98" s="30">
        <v>462</v>
      </c>
      <c r="C98" s="148">
        <f>ROUND(ТАБ_4!B98/ТАБ_2!B98*100,1)</f>
        <v>35.299999999999997</v>
      </c>
      <c r="D98" s="30">
        <v>403</v>
      </c>
      <c r="E98" s="148">
        <v>31.4</v>
      </c>
      <c r="F98" s="11"/>
    </row>
    <row r="99" spans="1:6" x14ac:dyDescent="0.2">
      <c r="A99" s="187" t="s">
        <v>102</v>
      </c>
      <c r="B99" s="30">
        <v>1806</v>
      </c>
      <c r="C99" s="148">
        <f>ROUND(ТАБ_4!B99/ТАБ_2!B99*100,1)</f>
        <v>32.299999999999997</v>
      </c>
      <c r="D99" s="30">
        <v>1866</v>
      </c>
      <c r="E99" s="148">
        <v>32.200000000000003</v>
      </c>
      <c r="F99" s="11"/>
    </row>
    <row r="100" spans="1:6" x14ac:dyDescent="0.2">
      <c r="A100" s="187" t="s">
        <v>103</v>
      </c>
      <c r="B100" s="30">
        <v>540</v>
      </c>
      <c r="C100" s="148">
        <f>ROUND(ТАБ_4!B100/ТАБ_2!B100*100,1)</f>
        <v>33.200000000000003</v>
      </c>
      <c r="D100" s="30">
        <v>547</v>
      </c>
      <c r="E100" s="148">
        <v>32.5</v>
      </c>
      <c r="F100" s="11"/>
    </row>
    <row r="101" spans="1:6" x14ac:dyDescent="0.2">
      <c r="A101" s="252" t="s">
        <v>104</v>
      </c>
      <c r="B101" s="253">
        <v>216</v>
      </c>
      <c r="C101" s="254">
        <f>ROUND(ТАБ_4!B101/ТАБ_2!B101*100,1)</f>
        <v>39.6</v>
      </c>
      <c r="D101" s="253">
        <v>222</v>
      </c>
      <c r="E101" s="254">
        <v>42.3</v>
      </c>
      <c r="F101" s="11"/>
    </row>
    <row r="102" spans="1:6" x14ac:dyDescent="0.2">
      <c r="C102" s="438"/>
    </row>
    <row r="103" spans="1:6" x14ac:dyDescent="0.2">
      <c r="C103" s="18"/>
    </row>
    <row r="104" spans="1:6" x14ac:dyDescent="0.2">
      <c r="B104" s="32"/>
      <c r="E104" s="33"/>
    </row>
    <row r="105" spans="1:6" x14ac:dyDescent="0.2">
      <c r="B105" s="32"/>
    </row>
  </sheetData>
  <mergeCells count="5">
    <mergeCell ref="A1:E1"/>
    <mergeCell ref="A2:E2"/>
    <mergeCell ref="A4:A5"/>
    <mergeCell ref="B4:C4"/>
    <mergeCell ref="D4:E4"/>
  </mergeCells>
  <printOptions horizontalCentered="1"/>
  <pageMargins left="0.43307086614173229" right="0.43307086614173229" top="0.70866141732283472" bottom="0.15748031496062992" header="0.31496062992125984" footer="0.31496062992125984"/>
  <pageSetup paperSize="9" firstPageNumber="12" orientation="landscape" useFirstPageNumber="1" r:id="rId1"/>
  <headerFooter alignWithMargins="0">
    <oddHeader>&amp;C&amp;"Arial,обычный"&amp;10 &amp;P</oddHeader>
  </headerFooter>
  <rowBreaks count="2" manualBreakCount="2">
    <brk id="38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105"/>
  <sheetViews>
    <sheetView zoomScaleNormal="100" workbookViewId="0">
      <selection sqref="A1:L1"/>
    </sheetView>
  </sheetViews>
  <sheetFormatPr defaultRowHeight="15" x14ac:dyDescent="0.25"/>
  <cols>
    <col min="1" max="1" width="41.7109375" customWidth="1"/>
    <col min="2" max="3" width="8.5703125" customWidth="1"/>
    <col min="4" max="5" width="8.5703125" style="41" customWidth="1"/>
    <col min="6" max="12" width="8.5703125" customWidth="1"/>
  </cols>
  <sheetData>
    <row r="1" spans="1:13" x14ac:dyDescent="0.25">
      <c r="A1" s="497" t="s">
        <v>111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3" x14ac:dyDescent="0.25">
      <c r="A2" s="498" t="s">
        <v>354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</row>
    <row r="3" spans="1:13" x14ac:dyDescent="0.25">
      <c r="A3" s="3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3" ht="25.5" x14ac:dyDescent="0.25">
      <c r="A4" s="196"/>
      <c r="B4" s="178" t="s">
        <v>112</v>
      </c>
      <c r="C4" s="197" t="s">
        <v>203</v>
      </c>
      <c r="D4" s="197" t="s">
        <v>115</v>
      </c>
      <c r="E4" s="197" t="s">
        <v>116</v>
      </c>
      <c r="F4" s="197" t="s">
        <v>117</v>
      </c>
      <c r="G4" s="197" t="s">
        <v>118</v>
      </c>
      <c r="H4" s="197" t="s">
        <v>119</v>
      </c>
      <c r="I4" s="197" t="s">
        <v>120</v>
      </c>
      <c r="J4" s="197" t="s">
        <v>121</v>
      </c>
      <c r="K4" s="178" t="s">
        <v>122</v>
      </c>
      <c r="L4" s="178" t="s">
        <v>123</v>
      </c>
      <c r="M4" s="35"/>
    </row>
    <row r="5" spans="1:13" ht="14.1" customHeight="1" x14ac:dyDescent="0.25">
      <c r="A5" s="185" t="s">
        <v>13</v>
      </c>
      <c r="B5" s="439">
        <v>230</v>
      </c>
      <c r="C5" s="440">
        <v>25413</v>
      </c>
      <c r="D5" s="440">
        <v>61586</v>
      </c>
      <c r="E5" s="440">
        <v>68510</v>
      </c>
      <c r="F5" s="440">
        <v>81969</v>
      </c>
      <c r="G5" s="440">
        <v>56636</v>
      </c>
      <c r="H5" s="440">
        <v>15361</v>
      </c>
      <c r="I5" s="441">
        <v>983</v>
      </c>
      <c r="J5" s="442">
        <v>114</v>
      </c>
      <c r="K5" s="443">
        <v>18</v>
      </c>
      <c r="L5" s="440">
        <v>354</v>
      </c>
      <c r="M5" s="141"/>
    </row>
    <row r="6" spans="1:13" ht="14.1" customHeight="1" x14ac:dyDescent="0.25">
      <c r="A6" s="186" t="s">
        <v>14</v>
      </c>
      <c r="B6" s="444">
        <v>47</v>
      </c>
      <c r="C6" s="445">
        <v>4144</v>
      </c>
      <c r="D6" s="445">
        <v>12262</v>
      </c>
      <c r="E6" s="445">
        <v>15632</v>
      </c>
      <c r="F6" s="445">
        <v>19594</v>
      </c>
      <c r="G6" s="445">
        <v>14169</v>
      </c>
      <c r="H6" s="445">
        <v>4054</v>
      </c>
      <c r="I6" s="446">
        <v>307</v>
      </c>
      <c r="J6" s="447">
        <v>40</v>
      </c>
      <c r="K6" s="448">
        <v>4</v>
      </c>
      <c r="L6" s="445">
        <v>91</v>
      </c>
    </row>
    <row r="7" spans="1:13" ht="14.1" customHeight="1" x14ac:dyDescent="0.25">
      <c r="A7" s="187" t="s">
        <v>15</v>
      </c>
      <c r="B7" s="449">
        <v>0</v>
      </c>
      <c r="C7" s="450">
        <v>123</v>
      </c>
      <c r="D7" s="450">
        <v>307</v>
      </c>
      <c r="E7" s="450">
        <v>358</v>
      </c>
      <c r="F7" s="450">
        <v>484</v>
      </c>
      <c r="G7" s="450">
        <v>340</v>
      </c>
      <c r="H7" s="450">
        <v>99</v>
      </c>
      <c r="I7" s="451">
        <v>7</v>
      </c>
      <c r="J7" s="452">
        <v>2</v>
      </c>
      <c r="K7" s="453">
        <v>0</v>
      </c>
      <c r="L7" s="450">
        <v>3</v>
      </c>
    </row>
    <row r="8" spans="1:13" ht="14.1" customHeight="1" x14ac:dyDescent="0.25">
      <c r="A8" s="187" t="s">
        <v>16</v>
      </c>
      <c r="B8" s="449">
        <v>1</v>
      </c>
      <c r="C8" s="450">
        <v>175</v>
      </c>
      <c r="D8" s="450">
        <v>356</v>
      </c>
      <c r="E8" s="450">
        <v>400</v>
      </c>
      <c r="F8" s="450">
        <v>469</v>
      </c>
      <c r="G8" s="450">
        <v>313</v>
      </c>
      <c r="H8" s="450">
        <v>85</v>
      </c>
      <c r="I8" s="451">
        <v>1</v>
      </c>
      <c r="J8" s="452">
        <v>0</v>
      </c>
      <c r="K8" s="453">
        <v>0</v>
      </c>
      <c r="L8" s="450">
        <v>3</v>
      </c>
    </row>
    <row r="9" spans="1:13" ht="14.1" customHeight="1" x14ac:dyDescent="0.25">
      <c r="A9" s="187" t="s">
        <v>17</v>
      </c>
      <c r="B9" s="449">
        <v>4</v>
      </c>
      <c r="C9" s="450">
        <v>191</v>
      </c>
      <c r="D9" s="450">
        <v>374</v>
      </c>
      <c r="E9" s="450">
        <v>439</v>
      </c>
      <c r="F9" s="450">
        <v>572</v>
      </c>
      <c r="G9" s="450">
        <v>414</v>
      </c>
      <c r="H9" s="450">
        <v>102</v>
      </c>
      <c r="I9" s="451">
        <v>3</v>
      </c>
      <c r="J9" s="452">
        <v>0</v>
      </c>
      <c r="K9" s="453">
        <v>0</v>
      </c>
      <c r="L9" s="450">
        <v>3</v>
      </c>
    </row>
    <row r="10" spans="1:13" ht="14.1" customHeight="1" x14ac:dyDescent="0.25">
      <c r="A10" s="187" t="s">
        <v>18</v>
      </c>
      <c r="B10" s="449">
        <v>2</v>
      </c>
      <c r="C10" s="450">
        <v>280</v>
      </c>
      <c r="D10" s="450">
        <v>529</v>
      </c>
      <c r="E10" s="450">
        <v>637</v>
      </c>
      <c r="F10" s="450">
        <v>798</v>
      </c>
      <c r="G10" s="450">
        <v>605</v>
      </c>
      <c r="H10" s="450">
        <v>144</v>
      </c>
      <c r="I10" s="451">
        <v>11</v>
      </c>
      <c r="J10" s="452">
        <v>2</v>
      </c>
      <c r="K10" s="453">
        <v>0</v>
      </c>
      <c r="L10" s="450">
        <v>10</v>
      </c>
    </row>
    <row r="11" spans="1:13" ht="14.1" customHeight="1" x14ac:dyDescent="0.25">
      <c r="A11" s="187" t="s">
        <v>19</v>
      </c>
      <c r="B11" s="449">
        <v>2</v>
      </c>
      <c r="C11" s="450">
        <v>128</v>
      </c>
      <c r="D11" s="450">
        <v>264</v>
      </c>
      <c r="E11" s="450">
        <v>352</v>
      </c>
      <c r="F11" s="450">
        <v>459</v>
      </c>
      <c r="G11" s="450">
        <v>317</v>
      </c>
      <c r="H11" s="450">
        <v>78</v>
      </c>
      <c r="I11" s="451">
        <v>1</v>
      </c>
      <c r="J11" s="452">
        <v>0</v>
      </c>
      <c r="K11" s="453">
        <v>0</v>
      </c>
      <c r="L11" s="450">
        <v>2</v>
      </c>
    </row>
    <row r="12" spans="1:13" ht="14.1" customHeight="1" x14ac:dyDescent="0.25">
      <c r="A12" s="187" t="s">
        <v>20</v>
      </c>
      <c r="B12" s="449">
        <v>3</v>
      </c>
      <c r="C12" s="450">
        <v>140</v>
      </c>
      <c r="D12" s="450">
        <v>324</v>
      </c>
      <c r="E12" s="450">
        <v>372</v>
      </c>
      <c r="F12" s="450">
        <v>525</v>
      </c>
      <c r="G12" s="450">
        <v>356</v>
      </c>
      <c r="H12" s="450">
        <v>95</v>
      </c>
      <c r="I12" s="451">
        <v>3</v>
      </c>
      <c r="J12" s="452">
        <v>0</v>
      </c>
      <c r="K12" s="453">
        <v>0</v>
      </c>
      <c r="L12" s="450">
        <v>1</v>
      </c>
    </row>
    <row r="13" spans="1:13" ht="14.1" customHeight="1" x14ac:dyDescent="0.25">
      <c r="A13" s="188" t="s">
        <v>21</v>
      </c>
      <c r="B13" s="449">
        <v>4</v>
      </c>
      <c r="C13" s="450">
        <v>51</v>
      </c>
      <c r="D13" s="450">
        <v>154</v>
      </c>
      <c r="E13" s="450">
        <v>222</v>
      </c>
      <c r="F13" s="450">
        <v>338</v>
      </c>
      <c r="G13" s="450">
        <v>221</v>
      </c>
      <c r="H13" s="450">
        <v>45</v>
      </c>
      <c r="I13" s="451">
        <v>3</v>
      </c>
      <c r="J13" s="452">
        <v>0</v>
      </c>
      <c r="K13" s="453">
        <v>0</v>
      </c>
      <c r="L13" s="450">
        <v>0</v>
      </c>
    </row>
    <row r="14" spans="1:13" ht="14.1" customHeight="1" x14ac:dyDescent="0.25">
      <c r="A14" s="187" t="s">
        <v>22</v>
      </c>
      <c r="B14" s="449">
        <v>0</v>
      </c>
      <c r="C14" s="450">
        <v>145</v>
      </c>
      <c r="D14" s="450">
        <v>340</v>
      </c>
      <c r="E14" s="450">
        <v>368</v>
      </c>
      <c r="F14" s="450">
        <v>418</v>
      </c>
      <c r="G14" s="450">
        <v>265</v>
      </c>
      <c r="H14" s="450">
        <v>57</v>
      </c>
      <c r="I14" s="451">
        <v>6</v>
      </c>
      <c r="J14" s="452">
        <v>0</v>
      </c>
      <c r="K14" s="453">
        <v>0</v>
      </c>
      <c r="L14" s="450">
        <v>0</v>
      </c>
    </row>
    <row r="15" spans="1:13" ht="14.1" customHeight="1" x14ac:dyDescent="0.25">
      <c r="A15" s="187" t="s">
        <v>23</v>
      </c>
      <c r="B15" s="449">
        <v>0</v>
      </c>
      <c r="C15" s="450">
        <v>160</v>
      </c>
      <c r="D15" s="450">
        <v>300</v>
      </c>
      <c r="E15" s="450">
        <v>347</v>
      </c>
      <c r="F15" s="450">
        <v>412</v>
      </c>
      <c r="G15" s="450">
        <v>297</v>
      </c>
      <c r="H15" s="450">
        <v>63</v>
      </c>
      <c r="I15" s="451">
        <v>4</v>
      </c>
      <c r="J15" s="452">
        <v>0</v>
      </c>
      <c r="K15" s="453">
        <v>0</v>
      </c>
      <c r="L15" s="450">
        <v>0</v>
      </c>
    </row>
    <row r="16" spans="1:13" ht="14.1" customHeight="1" x14ac:dyDescent="0.25">
      <c r="A16" s="187" t="s">
        <v>24</v>
      </c>
      <c r="B16" s="449">
        <v>9</v>
      </c>
      <c r="C16" s="450">
        <v>949</v>
      </c>
      <c r="D16" s="450">
        <v>2858</v>
      </c>
      <c r="E16" s="450">
        <v>3708</v>
      </c>
      <c r="F16" s="450">
        <v>4554</v>
      </c>
      <c r="G16" s="450">
        <v>3303</v>
      </c>
      <c r="H16" s="450">
        <v>950</v>
      </c>
      <c r="I16" s="451">
        <v>58</v>
      </c>
      <c r="J16" s="452">
        <v>10</v>
      </c>
      <c r="K16" s="453">
        <v>1</v>
      </c>
      <c r="L16" s="450">
        <v>35</v>
      </c>
    </row>
    <row r="17" spans="1:12" ht="14.1" customHeight="1" x14ac:dyDescent="0.25">
      <c r="A17" s="187" t="s">
        <v>25</v>
      </c>
      <c r="B17" s="449">
        <v>2</v>
      </c>
      <c r="C17" s="450">
        <v>83</v>
      </c>
      <c r="D17" s="450">
        <v>231</v>
      </c>
      <c r="E17" s="450">
        <v>263</v>
      </c>
      <c r="F17" s="450">
        <v>306</v>
      </c>
      <c r="G17" s="450">
        <v>197</v>
      </c>
      <c r="H17" s="450">
        <v>46</v>
      </c>
      <c r="I17" s="451">
        <v>5</v>
      </c>
      <c r="J17" s="452">
        <v>0</v>
      </c>
      <c r="K17" s="453">
        <v>0</v>
      </c>
      <c r="L17" s="450">
        <v>1</v>
      </c>
    </row>
    <row r="18" spans="1:12" ht="14.1" customHeight="1" x14ac:dyDescent="0.25">
      <c r="A18" s="188" t="s">
        <v>26</v>
      </c>
      <c r="B18" s="449">
        <v>4</v>
      </c>
      <c r="C18" s="450">
        <v>132</v>
      </c>
      <c r="D18" s="450">
        <v>299</v>
      </c>
      <c r="E18" s="450">
        <v>359</v>
      </c>
      <c r="F18" s="450">
        <v>415</v>
      </c>
      <c r="G18" s="450">
        <v>307</v>
      </c>
      <c r="H18" s="450">
        <v>78</v>
      </c>
      <c r="I18" s="451">
        <v>3</v>
      </c>
      <c r="J18" s="452">
        <v>0</v>
      </c>
      <c r="K18" s="453">
        <v>0</v>
      </c>
      <c r="L18" s="450">
        <v>0</v>
      </c>
    </row>
    <row r="19" spans="1:12" ht="14.1" customHeight="1" x14ac:dyDescent="0.25">
      <c r="A19" s="187" t="s">
        <v>27</v>
      </c>
      <c r="B19" s="449">
        <v>2</v>
      </c>
      <c r="C19" s="450">
        <v>98</v>
      </c>
      <c r="D19" s="450">
        <v>260</v>
      </c>
      <c r="E19" s="450">
        <v>307</v>
      </c>
      <c r="F19" s="450">
        <v>444</v>
      </c>
      <c r="G19" s="450">
        <v>287</v>
      </c>
      <c r="H19" s="450">
        <v>77</v>
      </c>
      <c r="I19" s="451">
        <v>3</v>
      </c>
      <c r="J19" s="452">
        <v>0</v>
      </c>
      <c r="K19" s="453">
        <v>0</v>
      </c>
      <c r="L19" s="450">
        <v>2</v>
      </c>
    </row>
    <row r="20" spans="1:12" ht="14.1" customHeight="1" x14ac:dyDescent="0.25">
      <c r="A20" s="187" t="s">
        <v>28</v>
      </c>
      <c r="B20" s="449">
        <v>1</v>
      </c>
      <c r="C20" s="450">
        <v>133</v>
      </c>
      <c r="D20" s="450">
        <v>289</v>
      </c>
      <c r="E20" s="450">
        <v>305</v>
      </c>
      <c r="F20" s="450">
        <v>336</v>
      </c>
      <c r="G20" s="450">
        <v>232</v>
      </c>
      <c r="H20" s="450">
        <v>64</v>
      </c>
      <c r="I20" s="451">
        <v>2</v>
      </c>
      <c r="J20" s="452">
        <v>0</v>
      </c>
      <c r="K20" s="453">
        <v>0</v>
      </c>
      <c r="L20" s="450">
        <v>1</v>
      </c>
    </row>
    <row r="21" spans="1:12" ht="14.1" customHeight="1" x14ac:dyDescent="0.25">
      <c r="A21" s="187" t="s">
        <v>29</v>
      </c>
      <c r="B21" s="449">
        <v>4</v>
      </c>
      <c r="C21" s="450">
        <v>163</v>
      </c>
      <c r="D21" s="450">
        <v>449</v>
      </c>
      <c r="E21" s="450">
        <v>486</v>
      </c>
      <c r="F21" s="450">
        <v>604</v>
      </c>
      <c r="G21" s="450">
        <v>401</v>
      </c>
      <c r="H21" s="450">
        <v>84</v>
      </c>
      <c r="I21" s="451">
        <v>1</v>
      </c>
      <c r="J21" s="452">
        <v>0</v>
      </c>
      <c r="K21" s="453">
        <v>0</v>
      </c>
      <c r="L21" s="450">
        <v>9</v>
      </c>
    </row>
    <row r="22" spans="1:12" ht="14.1" customHeight="1" x14ac:dyDescent="0.25">
      <c r="A22" s="187" t="s">
        <v>30</v>
      </c>
      <c r="B22" s="449">
        <v>0</v>
      </c>
      <c r="C22" s="450">
        <v>199</v>
      </c>
      <c r="D22" s="450">
        <v>441</v>
      </c>
      <c r="E22" s="450">
        <v>488</v>
      </c>
      <c r="F22" s="450">
        <v>643</v>
      </c>
      <c r="G22" s="450">
        <v>397</v>
      </c>
      <c r="H22" s="450">
        <v>101</v>
      </c>
      <c r="I22" s="451">
        <v>7</v>
      </c>
      <c r="J22" s="452">
        <v>0</v>
      </c>
      <c r="K22" s="453">
        <v>0</v>
      </c>
      <c r="L22" s="450">
        <v>5</v>
      </c>
    </row>
    <row r="23" spans="1:12" ht="14.1" customHeight="1" x14ac:dyDescent="0.25">
      <c r="A23" s="187" t="s">
        <v>31</v>
      </c>
      <c r="B23" s="449">
        <v>3</v>
      </c>
      <c r="C23" s="450">
        <v>141</v>
      </c>
      <c r="D23" s="450">
        <v>401</v>
      </c>
      <c r="E23" s="450">
        <v>476</v>
      </c>
      <c r="F23" s="450">
        <v>651</v>
      </c>
      <c r="G23" s="450">
        <v>467</v>
      </c>
      <c r="H23" s="450">
        <v>116</v>
      </c>
      <c r="I23" s="451">
        <v>7</v>
      </c>
      <c r="J23" s="452">
        <v>2</v>
      </c>
      <c r="K23" s="453">
        <v>0</v>
      </c>
      <c r="L23" s="450">
        <v>3</v>
      </c>
    </row>
    <row r="24" spans="1:12" ht="14.1" customHeight="1" x14ac:dyDescent="0.25">
      <c r="A24" s="187" t="s">
        <v>32</v>
      </c>
      <c r="B24" s="449">
        <v>6</v>
      </c>
      <c r="C24" s="450">
        <v>853</v>
      </c>
      <c r="D24" s="450">
        <v>4086</v>
      </c>
      <c r="E24" s="450">
        <v>5745</v>
      </c>
      <c r="F24" s="450">
        <v>7166</v>
      </c>
      <c r="G24" s="450">
        <v>5450</v>
      </c>
      <c r="H24" s="450">
        <v>1770</v>
      </c>
      <c r="I24" s="451">
        <v>182</v>
      </c>
      <c r="J24" s="452">
        <v>24</v>
      </c>
      <c r="K24" s="453">
        <v>3</v>
      </c>
      <c r="L24" s="450">
        <v>13</v>
      </c>
    </row>
    <row r="25" spans="1:12" ht="14.1" customHeight="1" x14ac:dyDescent="0.25">
      <c r="A25" s="189" t="s">
        <v>33</v>
      </c>
      <c r="B25" s="444">
        <v>19</v>
      </c>
      <c r="C25" s="445">
        <v>1598</v>
      </c>
      <c r="D25" s="445">
        <v>4502</v>
      </c>
      <c r="E25" s="445">
        <v>5959</v>
      </c>
      <c r="F25" s="445">
        <v>8039</v>
      </c>
      <c r="G25" s="445">
        <v>5705</v>
      </c>
      <c r="H25" s="445">
        <v>1601</v>
      </c>
      <c r="I25" s="446">
        <v>99</v>
      </c>
      <c r="J25" s="447">
        <v>15</v>
      </c>
      <c r="K25" s="448">
        <v>2</v>
      </c>
      <c r="L25" s="445">
        <v>10</v>
      </c>
    </row>
    <row r="26" spans="1:12" ht="14.1" customHeight="1" x14ac:dyDescent="0.25">
      <c r="A26" s="187" t="s">
        <v>34</v>
      </c>
      <c r="B26" s="449">
        <v>1</v>
      </c>
      <c r="C26" s="450">
        <v>83</v>
      </c>
      <c r="D26" s="450">
        <v>199</v>
      </c>
      <c r="E26" s="450">
        <v>276</v>
      </c>
      <c r="F26" s="450">
        <v>383</v>
      </c>
      <c r="G26" s="450">
        <v>241</v>
      </c>
      <c r="H26" s="450">
        <v>70</v>
      </c>
      <c r="I26" s="451">
        <v>3</v>
      </c>
      <c r="J26" s="452">
        <v>0</v>
      </c>
      <c r="K26" s="453">
        <v>0</v>
      </c>
      <c r="L26" s="450">
        <v>2</v>
      </c>
    </row>
    <row r="27" spans="1:12" ht="14.1" customHeight="1" x14ac:dyDescent="0.25">
      <c r="A27" s="187" t="s">
        <v>35</v>
      </c>
      <c r="B27" s="449">
        <v>2</v>
      </c>
      <c r="C27" s="450">
        <v>153</v>
      </c>
      <c r="D27" s="450">
        <v>419</v>
      </c>
      <c r="E27" s="450">
        <v>514</v>
      </c>
      <c r="F27" s="450">
        <v>640</v>
      </c>
      <c r="G27" s="450">
        <v>407</v>
      </c>
      <c r="H27" s="450">
        <v>108</v>
      </c>
      <c r="I27" s="451">
        <v>6</v>
      </c>
      <c r="J27" s="452">
        <v>0</v>
      </c>
      <c r="K27" s="453">
        <v>0</v>
      </c>
      <c r="L27" s="450">
        <v>0</v>
      </c>
    </row>
    <row r="28" spans="1:12" ht="14.1" customHeight="1" x14ac:dyDescent="0.25">
      <c r="A28" s="187" t="s">
        <v>36</v>
      </c>
      <c r="B28" s="449">
        <v>0</v>
      </c>
      <c r="C28" s="450">
        <v>158</v>
      </c>
      <c r="D28" s="450">
        <v>434</v>
      </c>
      <c r="E28" s="450">
        <v>574</v>
      </c>
      <c r="F28" s="450">
        <v>687</v>
      </c>
      <c r="G28" s="450">
        <v>486</v>
      </c>
      <c r="H28" s="450">
        <v>130</v>
      </c>
      <c r="I28" s="451">
        <v>9</v>
      </c>
      <c r="J28" s="452">
        <v>0</v>
      </c>
      <c r="K28" s="453">
        <v>0</v>
      </c>
      <c r="L28" s="450">
        <v>0</v>
      </c>
    </row>
    <row r="29" spans="1:12" ht="14.1" customHeight="1" x14ac:dyDescent="0.25">
      <c r="A29" s="187" t="s">
        <v>37</v>
      </c>
      <c r="B29" s="449">
        <v>0</v>
      </c>
      <c r="C29" s="450">
        <v>25</v>
      </c>
      <c r="D29" s="450">
        <v>56</v>
      </c>
      <c r="E29" s="450">
        <v>50</v>
      </c>
      <c r="F29" s="450">
        <v>71</v>
      </c>
      <c r="G29" s="450">
        <v>46</v>
      </c>
      <c r="H29" s="450">
        <v>10</v>
      </c>
      <c r="I29" s="451">
        <v>2</v>
      </c>
      <c r="J29" s="452">
        <v>0</v>
      </c>
      <c r="K29" s="453">
        <v>0</v>
      </c>
      <c r="L29" s="450">
        <v>0</v>
      </c>
    </row>
    <row r="30" spans="1:12" ht="14.1" customHeight="1" x14ac:dyDescent="0.25">
      <c r="A30" s="190" t="s">
        <v>285</v>
      </c>
      <c r="B30" s="449">
        <v>0</v>
      </c>
      <c r="C30" s="450">
        <v>133</v>
      </c>
      <c r="D30" s="450">
        <v>378</v>
      </c>
      <c r="E30" s="450">
        <v>524</v>
      </c>
      <c r="F30" s="450">
        <v>616</v>
      </c>
      <c r="G30" s="450">
        <v>440</v>
      </c>
      <c r="H30" s="450">
        <v>120</v>
      </c>
      <c r="I30" s="451">
        <v>7</v>
      </c>
      <c r="J30" s="452">
        <v>0</v>
      </c>
      <c r="K30" s="453">
        <v>0</v>
      </c>
      <c r="L30" s="450">
        <v>0</v>
      </c>
    </row>
    <row r="31" spans="1:12" ht="14.1" customHeight="1" x14ac:dyDescent="0.25">
      <c r="A31" s="187" t="s">
        <v>38</v>
      </c>
      <c r="B31" s="449">
        <v>2</v>
      </c>
      <c r="C31" s="450">
        <v>172</v>
      </c>
      <c r="D31" s="450">
        <v>505</v>
      </c>
      <c r="E31" s="450">
        <v>621</v>
      </c>
      <c r="F31" s="450">
        <v>791</v>
      </c>
      <c r="G31" s="450">
        <v>609</v>
      </c>
      <c r="H31" s="450">
        <v>133</v>
      </c>
      <c r="I31" s="451">
        <v>7</v>
      </c>
      <c r="J31" s="452">
        <v>0</v>
      </c>
      <c r="K31" s="453">
        <v>0</v>
      </c>
      <c r="L31" s="450">
        <v>1</v>
      </c>
    </row>
    <row r="32" spans="1:12" ht="14.1" customHeight="1" x14ac:dyDescent="0.25">
      <c r="A32" s="187" t="s">
        <v>39</v>
      </c>
      <c r="B32" s="449">
        <v>1</v>
      </c>
      <c r="C32" s="450">
        <v>130</v>
      </c>
      <c r="D32" s="450">
        <v>326</v>
      </c>
      <c r="E32" s="450">
        <v>420</v>
      </c>
      <c r="F32" s="450">
        <v>502</v>
      </c>
      <c r="G32" s="450">
        <v>354</v>
      </c>
      <c r="H32" s="450">
        <v>91</v>
      </c>
      <c r="I32" s="451">
        <v>4</v>
      </c>
      <c r="J32" s="452">
        <v>1</v>
      </c>
      <c r="K32" s="453">
        <v>1</v>
      </c>
      <c r="L32" s="450">
        <v>3</v>
      </c>
    </row>
    <row r="33" spans="1:12" ht="14.1" customHeight="1" x14ac:dyDescent="0.25">
      <c r="A33" s="187" t="s">
        <v>40</v>
      </c>
      <c r="B33" s="449">
        <v>4</v>
      </c>
      <c r="C33" s="450">
        <v>212</v>
      </c>
      <c r="D33" s="450">
        <v>520</v>
      </c>
      <c r="E33" s="450">
        <v>649</v>
      </c>
      <c r="F33" s="450">
        <v>815</v>
      </c>
      <c r="G33" s="450">
        <v>564</v>
      </c>
      <c r="H33" s="450">
        <v>160</v>
      </c>
      <c r="I33" s="451">
        <v>5</v>
      </c>
      <c r="J33" s="452">
        <v>0</v>
      </c>
      <c r="K33" s="453">
        <v>0</v>
      </c>
      <c r="L33" s="450">
        <v>0</v>
      </c>
    </row>
    <row r="34" spans="1:12" ht="14.1" customHeight="1" x14ac:dyDescent="0.25">
      <c r="A34" s="187" t="s">
        <v>41</v>
      </c>
      <c r="B34" s="449">
        <v>0</v>
      </c>
      <c r="C34" s="450">
        <v>81</v>
      </c>
      <c r="D34" s="450">
        <v>240</v>
      </c>
      <c r="E34" s="450">
        <v>250</v>
      </c>
      <c r="F34" s="450">
        <v>345</v>
      </c>
      <c r="G34" s="450">
        <v>241</v>
      </c>
      <c r="H34" s="450">
        <v>73</v>
      </c>
      <c r="I34" s="451">
        <v>4</v>
      </c>
      <c r="J34" s="452">
        <v>0</v>
      </c>
      <c r="K34" s="453">
        <v>0</v>
      </c>
      <c r="L34" s="450">
        <v>0</v>
      </c>
    </row>
    <row r="35" spans="1:12" ht="14.1" customHeight="1" x14ac:dyDescent="0.25">
      <c r="A35" s="187" t="s">
        <v>42</v>
      </c>
      <c r="B35" s="449">
        <v>1</v>
      </c>
      <c r="C35" s="450">
        <v>108</v>
      </c>
      <c r="D35" s="450">
        <v>212</v>
      </c>
      <c r="E35" s="450">
        <v>252</v>
      </c>
      <c r="F35" s="450">
        <v>341</v>
      </c>
      <c r="G35" s="450">
        <v>222</v>
      </c>
      <c r="H35" s="450">
        <v>57</v>
      </c>
      <c r="I35" s="451">
        <v>1</v>
      </c>
      <c r="J35" s="452">
        <v>0</v>
      </c>
      <c r="K35" s="453">
        <v>0</v>
      </c>
      <c r="L35" s="450">
        <v>3</v>
      </c>
    </row>
    <row r="36" spans="1:12" ht="14.1" customHeight="1" x14ac:dyDescent="0.25">
      <c r="A36" s="187" t="s">
        <v>43</v>
      </c>
      <c r="B36" s="449">
        <v>3</v>
      </c>
      <c r="C36" s="450">
        <v>104</v>
      </c>
      <c r="D36" s="450">
        <v>227</v>
      </c>
      <c r="E36" s="450">
        <v>243</v>
      </c>
      <c r="F36" s="450">
        <v>337</v>
      </c>
      <c r="G36" s="450">
        <v>222</v>
      </c>
      <c r="H36" s="450">
        <v>49</v>
      </c>
      <c r="I36" s="451">
        <v>4</v>
      </c>
      <c r="J36" s="452">
        <v>0</v>
      </c>
      <c r="K36" s="453">
        <v>0</v>
      </c>
      <c r="L36" s="450">
        <v>1</v>
      </c>
    </row>
    <row r="37" spans="1:12" ht="14.1" customHeight="1" x14ac:dyDescent="0.25">
      <c r="A37" s="187" t="s">
        <v>44</v>
      </c>
      <c r="B37" s="449">
        <v>5</v>
      </c>
      <c r="C37" s="450">
        <v>397</v>
      </c>
      <c r="D37" s="450">
        <v>1420</v>
      </c>
      <c r="E37" s="450">
        <v>2160</v>
      </c>
      <c r="F37" s="450">
        <v>3198</v>
      </c>
      <c r="G37" s="450">
        <v>2359</v>
      </c>
      <c r="H37" s="450">
        <v>730</v>
      </c>
      <c r="I37" s="451">
        <v>56</v>
      </c>
      <c r="J37" s="452">
        <v>14</v>
      </c>
      <c r="K37" s="453">
        <v>1</v>
      </c>
      <c r="L37" s="450">
        <v>0</v>
      </c>
    </row>
    <row r="38" spans="1:12" ht="14.1" customHeight="1" x14ac:dyDescent="0.25">
      <c r="A38" s="191" t="s">
        <v>45</v>
      </c>
      <c r="B38" s="444">
        <v>38</v>
      </c>
      <c r="C38" s="445">
        <v>2610</v>
      </c>
      <c r="D38" s="445">
        <v>5963</v>
      </c>
      <c r="E38" s="445">
        <v>7041</v>
      </c>
      <c r="F38" s="445">
        <v>8422</v>
      </c>
      <c r="G38" s="445">
        <v>5786</v>
      </c>
      <c r="H38" s="445">
        <v>1600</v>
      </c>
      <c r="I38" s="446">
        <v>97</v>
      </c>
      <c r="J38" s="447">
        <v>14</v>
      </c>
      <c r="K38" s="448">
        <v>4</v>
      </c>
      <c r="L38" s="445">
        <v>53</v>
      </c>
    </row>
    <row r="39" spans="1:12" ht="14.1" customHeight="1" x14ac:dyDescent="0.25">
      <c r="A39" s="187" t="s">
        <v>46</v>
      </c>
      <c r="B39" s="449">
        <v>0</v>
      </c>
      <c r="C39" s="450">
        <v>92</v>
      </c>
      <c r="D39" s="450">
        <v>184</v>
      </c>
      <c r="E39" s="450">
        <v>148</v>
      </c>
      <c r="F39" s="450">
        <v>220</v>
      </c>
      <c r="G39" s="450">
        <v>119</v>
      </c>
      <c r="H39" s="450">
        <v>49</v>
      </c>
      <c r="I39" s="451">
        <v>2</v>
      </c>
      <c r="J39" s="452">
        <v>0</v>
      </c>
      <c r="K39" s="453">
        <v>0</v>
      </c>
      <c r="L39" s="450">
        <v>1</v>
      </c>
    </row>
    <row r="40" spans="1:12" ht="14.1" customHeight="1" x14ac:dyDescent="0.25">
      <c r="A40" s="187" t="s">
        <v>47</v>
      </c>
      <c r="B40" s="449">
        <v>0</v>
      </c>
      <c r="C40" s="450">
        <v>37</v>
      </c>
      <c r="D40" s="450">
        <v>78</v>
      </c>
      <c r="E40" s="450">
        <v>129</v>
      </c>
      <c r="F40" s="450">
        <v>149</v>
      </c>
      <c r="G40" s="450">
        <v>111</v>
      </c>
      <c r="H40" s="450">
        <v>43</v>
      </c>
      <c r="I40" s="451">
        <v>2</v>
      </c>
      <c r="J40" s="452">
        <v>0</v>
      </c>
      <c r="K40" s="453">
        <v>0</v>
      </c>
      <c r="L40" s="450">
        <v>0</v>
      </c>
    </row>
    <row r="41" spans="1:12" ht="14.1" customHeight="1" x14ac:dyDescent="0.25">
      <c r="A41" s="187" t="s">
        <v>200</v>
      </c>
      <c r="B41" s="449">
        <v>1</v>
      </c>
      <c r="C41" s="450">
        <v>187</v>
      </c>
      <c r="D41" s="450">
        <v>524</v>
      </c>
      <c r="E41" s="450">
        <v>773</v>
      </c>
      <c r="F41" s="450">
        <v>997</v>
      </c>
      <c r="G41" s="450">
        <v>700</v>
      </c>
      <c r="H41" s="450">
        <v>201</v>
      </c>
      <c r="I41" s="451">
        <v>8</v>
      </c>
      <c r="J41" s="452">
        <v>1</v>
      </c>
      <c r="K41" s="453">
        <v>3</v>
      </c>
      <c r="L41" s="450">
        <v>7</v>
      </c>
    </row>
    <row r="42" spans="1:12" ht="14.1" customHeight="1" x14ac:dyDescent="0.25">
      <c r="A42" s="187" t="s">
        <v>48</v>
      </c>
      <c r="B42" s="449">
        <v>11</v>
      </c>
      <c r="C42" s="450">
        <v>847</v>
      </c>
      <c r="D42" s="450">
        <v>2054</v>
      </c>
      <c r="E42" s="450">
        <v>2540</v>
      </c>
      <c r="F42" s="450">
        <v>3158</v>
      </c>
      <c r="G42" s="450">
        <v>2202</v>
      </c>
      <c r="H42" s="450">
        <v>595</v>
      </c>
      <c r="I42" s="451">
        <v>46</v>
      </c>
      <c r="J42" s="452">
        <v>12</v>
      </c>
      <c r="K42" s="453">
        <v>1</v>
      </c>
      <c r="L42" s="450">
        <v>20</v>
      </c>
    </row>
    <row r="43" spans="1:12" ht="14.1" customHeight="1" x14ac:dyDescent="0.25">
      <c r="A43" s="187" t="s">
        <v>49</v>
      </c>
      <c r="B43" s="449">
        <v>5</v>
      </c>
      <c r="C43" s="450">
        <v>282</v>
      </c>
      <c r="D43" s="450">
        <v>547</v>
      </c>
      <c r="E43" s="450">
        <v>582</v>
      </c>
      <c r="F43" s="450">
        <v>633</v>
      </c>
      <c r="G43" s="450">
        <v>427</v>
      </c>
      <c r="H43" s="450">
        <v>120</v>
      </c>
      <c r="I43" s="451">
        <v>4</v>
      </c>
      <c r="J43" s="452">
        <v>0</v>
      </c>
      <c r="K43" s="453">
        <v>0</v>
      </c>
      <c r="L43" s="450">
        <v>1</v>
      </c>
    </row>
    <row r="44" spans="1:12" ht="14.1" customHeight="1" x14ac:dyDescent="0.25">
      <c r="A44" s="187" t="s">
        <v>50</v>
      </c>
      <c r="B44" s="449">
        <v>5</v>
      </c>
      <c r="C44" s="450">
        <v>446</v>
      </c>
      <c r="D44" s="450">
        <v>956</v>
      </c>
      <c r="E44" s="450">
        <v>1020</v>
      </c>
      <c r="F44" s="450">
        <v>1155</v>
      </c>
      <c r="G44" s="450">
        <v>792</v>
      </c>
      <c r="H44" s="450">
        <v>229</v>
      </c>
      <c r="I44" s="451">
        <v>11</v>
      </c>
      <c r="J44" s="452">
        <v>1</v>
      </c>
      <c r="K44" s="453">
        <v>0</v>
      </c>
      <c r="L44" s="450">
        <v>7</v>
      </c>
    </row>
    <row r="45" spans="1:12" ht="14.1" customHeight="1" x14ac:dyDescent="0.25">
      <c r="A45" s="187" t="s">
        <v>51</v>
      </c>
      <c r="B45" s="449">
        <v>15</v>
      </c>
      <c r="C45" s="450">
        <v>691</v>
      </c>
      <c r="D45" s="450">
        <v>1527</v>
      </c>
      <c r="E45" s="450">
        <v>1708</v>
      </c>
      <c r="F45" s="450">
        <v>1909</v>
      </c>
      <c r="G45" s="450">
        <v>1272</v>
      </c>
      <c r="H45" s="450">
        <v>319</v>
      </c>
      <c r="I45" s="451">
        <v>19</v>
      </c>
      <c r="J45" s="452">
        <v>0</v>
      </c>
      <c r="K45" s="453">
        <v>0</v>
      </c>
      <c r="L45" s="450">
        <v>17</v>
      </c>
    </row>
    <row r="46" spans="1:12" ht="14.1" customHeight="1" x14ac:dyDescent="0.25">
      <c r="A46" s="187" t="s">
        <v>202</v>
      </c>
      <c r="B46" s="449">
        <v>1</v>
      </c>
      <c r="C46" s="450">
        <v>28</v>
      </c>
      <c r="D46" s="450">
        <v>93</v>
      </c>
      <c r="E46" s="450">
        <v>141</v>
      </c>
      <c r="F46" s="450">
        <v>201</v>
      </c>
      <c r="G46" s="450">
        <v>163</v>
      </c>
      <c r="H46" s="450">
        <v>44</v>
      </c>
      <c r="I46" s="451">
        <v>5</v>
      </c>
      <c r="J46" s="452">
        <v>0</v>
      </c>
      <c r="K46" s="453">
        <v>0</v>
      </c>
      <c r="L46" s="450">
        <v>0</v>
      </c>
    </row>
    <row r="47" spans="1:12" ht="14.1" customHeight="1" x14ac:dyDescent="0.25">
      <c r="A47" s="192" t="s">
        <v>52</v>
      </c>
      <c r="B47" s="444">
        <v>14</v>
      </c>
      <c r="C47" s="445">
        <v>3567</v>
      </c>
      <c r="D47" s="445">
        <v>8107</v>
      </c>
      <c r="E47" s="445">
        <v>6600</v>
      </c>
      <c r="F47" s="445">
        <v>5604</v>
      </c>
      <c r="G47" s="445">
        <v>3522</v>
      </c>
      <c r="H47" s="445">
        <v>961</v>
      </c>
      <c r="I47" s="446">
        <v>86</v>
      </c>
      <c r="J47" s="447">
        <v>11</v>
      </c>
      <c r="K47" s="448">
        <v>1</v>
      </c>
      <c r="L47" s="445">
        <v>11</v>
      </c>
    </row>
    <row r="48" spans="1:12" ht="14.1" customHeight="1" x14ac:dyDescent="0.25">
      <c r="A48" s="187" t="s">
        <v>53</v>
      </c>
      <c r="B48" s="449">
        <v>0</v>
      </c>
      <c r="C48" s="450">
        <v>1681</v>
      </c>
      <c r="D48" s="450">
        <v>3375</v>
      </c>
      <c r="E48" s="450">
        <v>2317</v>
      </c>
      <c r="F48" s="450">
        <v>1870</v>
      </c>
      <c r="G48" s="450">
        <v>1076</v>
      </c>
      <c r="H48" s="450">
        <v>290</v>
      </c>
      <c r="I48" s="451">
        <v>19</v>
      </c>
      <c r="J48" s="452">
        <v>2</v>
      </c>
      <c r="K48" s="453">
        <v>0</v>
      </c>
      <c r="L48" s="450">
        <v>1</v>
      </c>
    </row>
    <row r="49" spans="1:12" ht="14.1" customHeight="1" x14ac:dyDescent="0.25">
      <c r="A49" s="187" t="s">
        <v>54</v>
      </c>
      <c r="B49" s="449">
        <v>1</v>
      </c>
      <c r="C49" s="450">
        <v>132</v>
      </c>
      <c r="D49" s="450">
        <v>489</v>
      </c>
      <c r="E49" s="450">
        <v>426</v>
      </c>
      <c r="F49" s="450">
        <v>255</v>
      </c>
      <c r="G49" s="450">
        <v>163</v>
      </c>
      <c r="H49" s="450">
        <v>72</v>
      </c>
      <c r="I49" s="451">
        <v>6</v>
      </c>
      <c r="J49" s="452">
        <v>2</v>
      </c>
      <c r="K49" s="453">
        <v>0</v>
      </c>
      <c r="L49" s="450">
        <v>1</v>
      </c>
    </row>
    <row r="50" spans="1:12" ht="14.1" customHeight="1" x14ac:dyDescent="0.25">
      <c r="A50" s="187" t="s">
        <v>55</v>
      </c>
      <c r="B50" s="449">
        <v>3</v>
      </c>
      <c r="C50" s="450">
        <v>101</v>
      </c>
      <c r="D50" s="450">
        <v>204</v>
      </c>
      <c r="E50" s="450">
        <v>238</v>
      </c>
      <c r="F50" s="450">
        <v>282</v>
      </c>
      <c r="G50" s="450">
        <v>197</v>
      </c>
      <c r="H50" s="450">
        <v>61</v>
      </c>
      <c r="I50" s="451">
        <v>6</v>
      </c>
      <c r="J50" s="452">
        <v>0</v>
      </c>
      <c r="K50" s="453">
        <v>0</v>
      </c>
      <c r="L50" s="450">
        <v>1</v>
      </c>
    </row>
    <row r="51" spans="1:12" ht="14.1" customHeight="1" x14ac:dyDescent="0.25">
      <c r="A51" s="187" t="s">
        <v>56</v>
      </c>
      <c r="B51" s="449">
        <v>1</v>
      </c>
      <c r="C51" s="450">
        <v>52</v>
      </c>
      <c r="D51" s="450">
        <v>169</v>
      </c>
      <c r="E51" s="450">
        <v>216</v>
      </c>
      <c r="F51" s="450">
        <v>256</v>
      </c>
      <c r="G51" s="450">
        <v>224</v>
      </c>
      <c r="H51" s="450">
        <v>43</v>
      </c>
      <c r="I51" s="451">
        <v>3</v>
      </c>
      <c r="J51" s="452">
        <v>0</v>
      </c>
      <c r="K51" s="453">
        <v>0</v>
      </c>
      <c r="L51" s="450">
        <v>0</v>
      </c>
    </row>
    <row r="52" spans="1:12" ht="14.1" customHeight="1" x14ac:dyDescent="0.25">
      <c r="A52" s="187" t="s">
        <v>57</v>
      </c>
      <c r="B52" s="449">
        <v>2</v>
      </c>
      <c r="C52" s="450">
        <v>117</v>
      </c>
      <c r="D52" s="450">
        <v>451</v>
      </c>
      <c r="E52" s="450">
        <v>608</v>
      </c>
      <c r="F52" s="450">
        <v>564</v>
      </c>
      <c r="G52" s="450">
        <v>375</v>
      </c>
      <c r="H52" s="450">
        <v>112</v>
      </c>
      <c r="I52" s="451">
        <v>14</v>
      </c>
      <c r="J52" s="452">
        <v>3</v>
      </c>
      <c r="K52" s="453">
        <v>0</v>
      </c>
      <c r="L52" s="450">
        <v>0</v>
      </c>
    </row>
    <row r="53" spans="1:12" ht="14.1" customHeight="1" x14ac:dyDescent="0.25">
      <c r="A53" s="187" t="s">
        <v>58</v>
      </c>
      <c r="B53" s="449">
        <v>0</v>
      </c>
      <c r="C53" s="450">
        <v>804</v>
      </c>
      <c r="D53" s="450">
        <v>2063</v>
      </c>
      <c r="E53" s="450">
        <v>1388</v>
      </c>
      <c r="F53" s="450">
        <v>892</v>
      </c>
      <c r="G53" s="450">
        <v>510</v>
      </c>
      <c r="H53" s="450">
        <v>133</v>
      </c>
      <c r="I53" s="451">
        <v>20</v>
      </c>
      <c r="J53" s="452">
        <v>4</v>
      </c>
      <c r="K53" s="453">
        <v>0</v>
      </c>
      <c r="L53" s="450">
        <v>0</v>
      </c>
    </row>
    <row r="54" spans="1:12" ht="14.1" customHeight="1" x14ac:dyDescent="0.25">
      <c r="A54" s="187" t="s">
        <v>59</v>
      </c>
      <c r="B54" s="449">
        <v>7</v>
      </c>
      <c r="C54" s="450">
        <v>680</v>
      </c>
      <c r="D54" s="450">
        <v>1356</v>
      </c>
      <c r="E54" s="450">
        <v>1407</v>
      </c>
      <c r="F54" s="450">
        <v>1485</v>
      </c>
      <c r="G54" s="450">
        <v>977</v>
      </c>
      <c r="H54" s="450">
        <v>250</v>
      </c>
      <c r="I54" s="451">
        <v>18</v>
      </c>
      <c r="J54" s="452">
        <v>0</v>
      </c>
      <c r="K54" s="453">
        <v>1</v>
      </c>
      <c r="L54" s="450">
        <v>8</v>
      </c>
    </row>
    <row r="55" spans="1:12" ht="14.1" customHeight="1" x14ac:dyDescent="0.25">
      <c r="A55" s="186" t="s">
        <v>60</v>
      </c>
      <c r="B55" s="444">
        <v>34</v>
      </c>
      <c r="C55" s="445">
        <v>3938</v>
      </c>
      <c r="D55" s="445">
        <v>9321</v>
      </c>
      <c r="E55" s="445">
        <v>11125</v>
      </c>
      <c r="F55" s="445">
        <v>14514</v>
      </c>
      <c r="G55" s="445">
        <v>10200</v>
      </c>
      <c r="H55" s="445">
        <v>2756</v>
      </c>
      <c r="I55" s="446">
        <v>185</v>
      </c>
      <c r="J55" s="447">
        <v>17</v>
      </c>
      <c r="K55" s="448">
        <v>2</v>
      </c>
      <c r="L55" s="445">
        <v>64</v>
      </c>
    </row>
    <row r="56" spans="1:12" ht="14.1" customHeight="1" x14ac:dyDescent="0.25">
      <c r="A56" s="187" t="s">
        <v>61</v>
      </c>
      <c r="B56" s="449">
        <v>3</v>
      </c>
      <c r="C56" s="450">
        <v>504</v>
      </c>
      <c r="D56" s="450">
        <v>1242</v>
      </c>
      <c r="E56" s="450">
        <v>1548</v>
      </c>
      <c r="F56" s="450">
        <v>2029</v>
      </c>
      <c r="G56" s="450">
        <v>1405</v>
      </c>
      <c r="H56" s="450">
        <v>401</v>
      </c>
      <c r="I56" s="451">
        <v>25</v>
      </c>
      <c r="J56" s="452">
        <v>0</v>
      </c>
      <c r="K56" s="453">
        <v>1</v>
      </c>
      <c r="L56" s="450">
        <v>0</v>
      </c>
    </row>
    <row r="57" spans="1:12" ht="14.1" customHeight="1" x14ac:dyDescent="0.25">
      <c r="A57" s="187" t="s">
        <v>62</v>
      </c>
      <c r="B57" s="449">
        <v>0</v>
      </c>
      <c r="C57" s="450">
        <v>112</v>
      </c>
      <c r="D57" s="450">
        <v>291</v>
      </c>
      <c r="E57" s="450">
        <v>360</v>
      </c>
      <c r="F57" s="450">
        <v>414</v>
      </c>
      <c r="G57" s="450">
        <v>284</v>
      </c>
      <c r="H57" s="450">
        <v>69</v>
      </c>
      <c r="I57" s="451">
        <v>4</v>
      </c>
      <c r="J57" s="452">
        <v>0</v>
      </c>
      <c r="K57" s="453">
        <v>0</v>
      </c>
      <c r="L57" s="450">
        <v>1</v>
      </c>
    </row>
    <row r="58" spans="1:12" ht="14.1" customHeight="1" x14ac:dyDescent="0.25">
      <c r="A58" s="187" t="s">
        <v>63</v>
      </c>
      <c r="B58" s="449">
        <v>0</v>
      </c>
      <c r="C58" s="450">
        <v>42</v>
      </c>
      <c r="D58" s="450">
        <v>140</v>
      </c>
      <c r="E58" s="450">
        <v>192</v>
      </c>
      <c r="F58" s="450">
        <v>262</v>
      </c>
      <c r="G58" s="450">
        <v>186</v>
      </c>
      <c r="H58" s="450">
        <v>62</v>
      </c>
      <c r="I58" s="451">
        <v>5</v>
      </c>
      <c r="J58" s="452">
        <v>0</v>
      </c>
      <c r="K58" s="453">
        <v>0</v>
      </c>
      <c r="L58" s="450">
        <v>0</v>
      </c>
    </row>
    <row r="59" spans="1:12" ht="14.1" customHeight="1" x14ac:dyDescent="0.25">
      <c r="A59" s="187" t="s">
        <v>64</v>
      </c>
      <c r="B59" s="449">
        <v>1</v>
      </c>
      <c r="C59" s="450">
        <v>377</v>
      </c>
      <c r="D59" s="450">
        <v>1045</v>
      </c>
      <c r="E59" s="450">
        <v>1334</v>
      </c>
      <c r="F59" s="450">
        <v>1883</v>
      </c>
      <c r="G59" s="450">
        <v>1330</v>
      </c>
      <c r="H59" s="450">
        <v>372</v>
      </c>
      <c r="I59" s="451">
        <v>24</v>
      </c>
      <c r="J59" s="452">
        <v>7</v>
      </c>
      <c r="K59" s="453">
        <v>0</v>
      </c>
      <c r="L59" s="450">
        <v>17</v>
      </c>
    </row>
    <row r="60" spans="1:12" ht="14.1" customHeight="1" x14ac:dyDescent="0.25">
      <c r="A60" s="187" t="s">
        <v>65</v>
      </c>
      <c r="B60" s="449">
        <v>3</v>
      </c>
      <c r="C60" s="450">
        <v>257</v>
      </c>
      <c r="D60" s="450">
        <v>584</v>
      </c>
      <c r="E60" s="450">
        <v>719</v>
      </c>
      <c r="F60" s="450">
        <v>929</v>
      </c>
      <c r="G60" s="450">
        <v>676</v>
      </c>
      <c r="H60" s="450">
        <v>159</v>
      </c>
      <c r="I60" s="451">
        <v>9</v>
      </c>
      <c r="J60" s="452">
        <v>0</v>
      </c>
      <c r="K60" s="453">
        <v>0</v>
      </c>
      <c r="L60" s="450">
        <v>0</v>
      </c>
    </row>
    <row r="61" spans="1:12" ht="14.1" customHeight="1" x14ac:dyDescent="0.25">
      <c r="A61" s="187" t="s">
        <v>66</v>
      </c>
      <c r="B61" s="449">
        <v>2</v>
      </c>
      <c r="C61" s="450">
        <v>148</v>
      </c>
      <c r="D61" s="450">
        <v>413</v>
      </c>
      <c r="E61" s="450">
        <v>467</v>
      </c>
      <c r="F61" s="450">
        <v>666</v>
      </c>
      <c r="G61" s="450">
        <v>463</v>
      </c>
      <c r="H61" s="450">
        <v>133</v>
      </c>
      <c r="I61" s="451">
        <v>7</v>
      </c>
      <c r="J61" s="452">
        <v>0</v>
      </c>
      <c r="K61" s="453">
        <v>0</v>
      </c>
      <c r="L61" s="450">
        <v>4</v>
      </c>
    </row>
    <row r="62" spans="1:12" ht="14.1" customHeight="1" x14ac:dyDescent="0.25">
      <c r="A62" s="187" t="s">
        <v>67</v>
      </c>
      <c r="B62" s="449">
        <v>5</v>
      </c>
      <c r="C62" s="450">
        <v>556</v>
      </c>
      <c r="D62" s="450">
        <v>1457</v>
      </c>
      <c r="E62" s="450">
        <v>1546</v>
      </c>
      <c r="F62" s="450">
        <v>1945</v>
      </c>
      <c r="G62" s="450">
        <v>1325</v>
      </c>
      <c r="H62" s="450">
        <v>376</v>
      </c>
      <c r="I62" s="451">
        <v>38</v>
      </c>
      <c r="J62" s="452">
        <v>1</v>
      </c>
      <c r="K62" s="453">
        <v>0</v>
      </c>
      <c r="L62" s="450">
        <v>5</v>
      </c>
    </row>
    <row r="63" spans="1:12" ht="14.1" customHeight="1" x14ac:dyDescent="0.25">
      <c r="A63" s="187" t="s">
        <v>68</v>
      </c>
      <c r="B63" s="449">
        <v>1</v>
      </c>
      <c r="C63" s="450">
        <v>158</v>
      </c>
      <c r="D63" s="450">
        <v>435</v>
      </c>
      <c r="E63" s="450">
        <v>535</v>
      </c>
      <c r="F63" s="450">
        <v>692</v>
      </c>
      <c r="G63" s="450">
        <v>489</v>
      </c>
      <c r="H63" s="450">
        <v>133</v>
      </c>
      <c r="I63" s="451">
        <v>10</v>
      </c>
      <c r="J63" s="452">
        <v>0</v>
      </c>
      <c r="K63" s="453">
        <v>0</v>
      </c>
      <c r="L63" s="450">
        <v>0</v>
      </c>
    </row>
    <row r="64" spans="1:12" ht="14.1" customHeight="1" x14ac:dyDescent="0.25">
      <c r="A64" s="187" t="s">
        <v>69</v>
      </c>
      <c r="B64" s="449">
        <v>3</v>
      </c>
      <c r="C64" s="450">
        <v>347</v>
      </c>
      <c r="D64" s="450">
        <v>760</v>
      </c>
      <c r="E64" s="450">
        <v>998</v>
      </c>
      <c r="F64" s="450">
        <v>1366</v>
      </c>
      <c r="G64" s="450">
        <v>991</v>
      </c>
      <c r="H64" s="450">
        <v>252</v>
      </c>
      <c r="I64" s="451">
        <v>17</v>
      </c>
      <c r="J64" s="452">
        <v>0</v>
      </c>
      <c r="K64" s="453">
        <v>1</v>
      </c>
      <c r="L64" s="450">
        <v>8</v>
      </c>
    </row>
    <row r="65" spans="1:12" ht="14.1" customHeight="1" x14ac:dyDescent="0.25">
      <c r="A65" s="187" t="s">
        <v>70</v>
      </c>
      <c r="B65" s="449">
        <v>3</v>
      </c>
      <c r="C65" s="450">
        <v>343</v>
      </c>
      <c r="D65" s="450">
        <v>717</v>
      </c>
      <c r="E65" s="450">
        <v>811</v>
      </c>
      <c r="F65" s="450">
        <v>968</v>
      </c>
      <c r="G65" s="450">
        <v>652</v>
      </c>
      <c r="H65" s="450">
        <v>161</v>
      </c>
      <c r="I65" s="451">
        <v>6</v>
      </c>
      <c r="J65" s="452">
        <v>0</v>
      </c>
      <c r="K65" s="453">
        <v>0</v>
      </c>
      <c r="L65" s="450">
        <v>8</v>
      </c>
    </row>
    <row r="66" spans="1:12" ht="14.1" customHeight="1" x14ac:dyDescent="0.25">
      <c r="A66" s="187" t="s">
        <v>71</v>
      </c>
      <c r="B66" s="449">
        <v>0</v>
      </c>
      <c r="C66" s="450">
        <v>131</v>
      </c>
      <c r="D66" s="450">
        <v>220</v>
      </c>
      <c r="E66" s="450">
        <v>303</v>
      </c>
      <c r="F66" s="450">
        <v>390</v>
      </c>
      <c r="G66" s="450">
        <v>258</v>
      </c>
      <c r="H66" s="450">
        <v>71</v>
      </c>
      <c r="I66" s="451">
        <v>4</v>
      </c>
      <c r="J66" s="452">
        <v>1</v>
      </c>
      <c r="K66" s="453">
        <v>0</v>
      </c>
      <c r="L66" s="450">
        <v>0</v>
      </c>
    </row>
    <row r="67" spans="1:12" ht="14.1" customHeight="1" x14ac:dyDescent="0.25">
      <c r="A67" s="187" t="s">
        <v>72</v>
      </c>
      <c r="B67" s="449">
        <v>9</v>
      </c>
      <c r="C67" s="450">
        <v>393</v>
      </c>
      <c r="D67" s="450">
        <v>849</v>
      </c>
      <c r="E67" s="450">
        <v>1033</v>
      </c>
      <c r="F67" s="450">
        <v>1444</v>
      </c>
      <c r="G67" s="450">
        <v>1086</v>
      </c>
      <c r="H67" s="450">
        <v>302</v>
      </c>
      <c r="I67" s="451">
        <v>21</v>
      </c>
      <c r="J67" s="452">
        <v>2</v>
      </c>
      <c r="K67" s="453">
        <v>0</v>
      </c>
      <c r="L67" s="450">
        <v>14</v>
      </c>
    </row>
    <row r="68" spans="1:12" ht="14.1" customHeight="1" x14ac:dyDescent="0.25">
      <c r="A68" s="188" t="s">
        <v>73</v>
      </c>
      <c r="B68" s="449">
        <v>2</v>
      </c>
      <c r="C68" s="450">
        <v>404</v>
      </c>
      <c r="D68" s="450">
        <v>839</v>
      </c>
      <c r="E68" s="450">
        <v>892</v>
      </c>
      <c r="F68" s="450">
        <v>1076</v>
      </c>
      <c r="G68" s="450">
        <v>744</v>
      </c>
      <c r="H68" s="450">
        <v>170</v>
      </c>
      <c r="I68" s="451">
        <v>11</v>
      </c>
      <c r="J68" s="452">
        <v>6</v>
      </c>
      <c r="K68" s="453">
        <v>0</v>
      </c>
      <c r="L68" s="450">
        <v>4</v>
      </c>
    </row>
    <row r="69" spans="1:12" ht="14.1" customHeight="1" x14ac:dyDescent="0.25">
      <c r="A69" s="187" t="s">
        <v>74</v>
      </c>
      <c r="B69" s="449">
        <v>2</v>
      </c>
      <c r="C69" s="450">
        <v>166</v>
      </c>
      <c r="D69" s="450">
        <v>329</v>
      </c>
      <c r="E69" s="450">
        <v>387</v>
      </c>
      <c r="F69" s="450">
        <v>450</v>
      </c>
      <c r="G69" s="450">
        <v>311</v>
      </c>
      <c r="H69" s="450">
        <v>95</v>
      </c>
      <c r="I69" s="451">
        <v>4</v>
      </c>
      <c r="J69" s="452">
        <v>0</v>
      </c>
      <c r="K69" s="453">
        <v>0</v>
      </c>
      <c r="L69" s="450">
        <v>3</v>
      </c>
    </row>
    <row r="70" spans="1:12" ht="14.1" customHeight="1" x14ac:dyDescent="0.25">
      <c r="A70" s="191" t="s">
        <v>75</v>
      </c>
      <c r="B70" s="444">
        <v>26</v>
      </c>
      <c r="C70" s="445">
        <v>2312</v>
      </c>
      <c r="D70" s="445">
        <v>5605</v>
      </c>
      <c r="E70" s="445">
        <v>6169</v>
      </c>
      <c r="F70" s="445">
        <v>7815</v>
      </c>
      <c r="G70" s="445">
        <v>5430</v>
      </c>
      <c r="H70" s="445">
        <v>1459</v>
      </c>
      <c r="I70" s="446">
        <v>94</v>
      </c>
      <c r="J70" s="447">
        <v>6</v>
      </c>
      <c r="K70" s="448">
        <v>2</v>
      </c>
      <c r="L70" s="445">
        <v>21</v>
      </c>
    </row>
    <row r="71" spans="1:12" ht="14.1" customHeight="1" x14ac:dyDescent="0.25">
      <c r="A71" s="187" t="s">
        <v>76</v>
      </c>
      <c r="B71" s="449">
        <v>2</v>
      </c>
      <c r="C71" s="450">
        <v>170</v>
      </c>
      <c r="D71" s="450">
        <v>343</v>
      </c>
      <c r="E71" s="450">
        <v>365</v>
      </c>
      <c r="F71" s="450">
        <v>482</v>
      </c>
      <c r="G71" s="450">
        <v>308</v>
      </c>
      <c r="H71" s="450">
        <v>96</v>
      </c>
      <c r="I71" s="451">
        <v>4</v>
      </c>
      <c r="J71" s="452">
        <v>0</v>
      </c>
      <c r="K71" s="453">
        <v>0</v>
      </c>
      <c r="L71" s="450">
        <v>0</v>
      </c>
    </row>
    <row r="72" spans="1:12" ht="14.1" customHeight="1" x14ac:dyDescent="0.25">
      <c r="A72" s="187" t="s">
        <v>77</v>
      </c>
      <c r="B72" s="449">
        <v>9</v>
      </c>
      <c r="C72" s="450">
        <v>813</v>
      </c>
      <c r="D72" s="450">
        <v>1991</v>
      </c>
      <c r="E72" s="450">
        <v>2174</v>
      </c>
      <c r="F72" s="450">
        <v>2752</v>
      </c>
      <c r="G72" s="450">
        <v>1991</v>
      </c>
      <c r="H72" s="450">
        <v>512</v>
      </c>
      <c r="I72" s="451">
        <v>37</v>
      </c>
      <c r="J72" s="452">
        <v>2</v>
      </c>
      <c r="K72" s="453">
        <v>2</v>
      </c>
      <c r="L72" s="450">
        <v>13</v>
      </c>
    </row>
    <row r="73" spans="1:12" ht="14.1" customHeight="1" x14ac:dyDescent="0.25">
      <c r="A73" s="187" t="s">
        <v>78</v>
      </c>
      <c r="B73" s="449">
        <v>11</v>
      </c>
      <c r="C73" s="450">
        <v>659</v>
      </c>
      <c r="D73" s="450">
        <v>1829</v>
      </c>
      <c r="E73" s="450">
        <v>2001</v>
      </c>
      <c r="F73" s="450">
        <v>2574</v>
      </c>
      <c r="G73" s="450">
        <v>1776</v>
      </c>
      <c r="H73" s="450">
        <v>456</v>
      </c>
      <c r="I73" s="451">
        <v>27</v>
      </c>
      <c r="J73" s="452">
        <v>1</v>
      </c>
      <c r="K73" s="453">
        <v>0</v>
      </c>
      <c r="L73" s="450">
        <v>8</v>
      </c>
    </row>
    <row r="74" spans="1:12" ht="14.1" customHeight="1" x14ac:dyDescent="0.25">
      <c r="A74" s="187" t="s">
        <v>79</v>
      </c>
      <c r="B74" s="449">
        <v>4</v>
      </c>
      <c r="C74" s="450">
        <v>199</v>
      </c>
      <c r="D74" s="450">
        <v>643</v>
      </c>
      <c r="E74" s="450">
        <v>757</v>
      </c>
      <c r="F74" s="450">
        <v>1019</v>
      </c>
      <c r="G74" s="450">
        <v>738</v>
      </c>
      <c r="H74" s="450">
        <v>183</v>
      </c>
      <c r="I74" s="451">
        <v>11</v>
      </c>
      <c r="J74" s="452">
        <v>0</v>
      </c>
      <c r="K74" s="453">
        <v>0</v>
      </c>
      <c r="L74" s="450">
        <v>4</v>
      </c>
    </row>
    <row r="75" spans="1:12" ht="14.1" customHeight="1" x14ac:dyDescent="0.25">
      <c r="A75" s="187" t="s">
        <v>80</v>
      </c>
      <c r="B75" s="449">
        <v>1</v>
      </c>
      <c r="C75" s="450">
        <v>133</v>
      </c>
      <c r="D75" s="450">
        <v>362</v>
      </c>
      <c r="E75" s="450">
        <v>356</v>
      </c>
      <c r="F75" s="450">
        <v>358</v>
      </c>
      <c r="G75" s="450">
        <v>254</v>
      </c>
      <c r="H75" s="450">
        <v>60</v>
      </c>
      <c r="I75" s="451">
        <v>6</v>
      </c>
      <c r="J75" s="452">
        <v>0</v>
      </c>
      <c r="K75" s="453">
        <v>0</v>
      </c>
      <c r="L75" s="450">
        <v>0</v>
      </c>
    </row>
    <row r="76" spans="1:12" ht="14.1" customHeight="1" x14ac:dyDescent="0.25">
      <c r="A76" s="190" t="s">
        <v>286</v>
      </c>
      <c r="B76" s="449">
        <v>6</v>
      </c>
      <c r="C76" s="450">
        <v>327</v>
      </c>
      <c r="D76" s="450">
        <v>824</v>
      </c>
      <c r="E76" s="450">
        <v>888</v>
      </c>
      <c r="F76" s="450">
        <v>1197</v>
      </c>
      <c r="G76" s="450">
        <v>784</v>
      </c>
      <c r="H76" s="450">
        <v>213</v>
      </c>
      <c r="I76" s="451">
        <v>10</v>
      </c>
      <c r="J76" s="452">
        <v>1</v>
      </c>
      <c r="K76" s="453">
        <v>0</v>
      </c>
      <c r="L76" s="450">
        <v>4</v>
      </c>
    </row>
    <row r="77" spans="1:12" ht="14.1" customHeight="1" x14ac:dyDescent="0.25">
      <c r="A77" s="187" t="s">
        <v>81</v>
      </c>
      <c r="B77" s="449">
        <v>4</v>
      </c>
      <c r="C77" s="450">
        <v>670</v>
      </c>
      <c r="D77" s="450">
        <v>1442</v>
      </c>
      <c r="E77" s="450">
        <v>1629</v>
      </c>
      <c r="F77" s="450">
        <v>2007</v>
      </c>
      <c r="G77" s="450">
        <v>1355</v>
      </c>
      <c r="H77" s="450">
        <v>395</v>
      </c>
      <c r="I77" s="451">
        <v>26</v>
      </c>
      <c r="J77" s="452">
        <v>3</v>
      </c>
      <c r="K77" s="453">
        <v>0</v>
      </c>
      <c r="L77" s="450">
        <v>0</v>
      </c>
    </row>
    <row r="78" spans="1:12" ht="14.1" customHeight="1" x14ac:dyDescent="0.25">
      <c r="A78" s="186" t="s">
        <v>82</v>
      </c>
      <c r="B78" s="444">
        <v>34</v>
      </c>
      <c r="C78" s="445">
        <v>4420</v>
      </c>
      <c r="D78" s="445">
        <v>9854</v>
      </c>
      <c r="E78" s="445">
        <v>10036</v>
      </c>
      <c r="F78" s="445">
        <v>11258</v>
      </c>
      <c r="G78" s="445">
        <v>7543</v>
      </c>
      <c r="H78" s="445">
        <v>1871</v>
      </c>
      <c r="I78" s="446">
        <v>76</v>
      </c>
      <c r="J78" s="447">
        <v>2</v>
      </c>
      <c r="K78" s="448">
        <v>1</v>
      </c>
      <c r="L78" s="445">
        <v>52</v>
      </c>
    </row>
    <row r="79" spans="1:12" ht="14.1" customHeight="1" x14ac:dyDescent="0.25">
      <c r="A79" s="187" t="s">
        <v>83</v>
      </c>
      <c r="B79" s="449">
        <v>1</v>
      </c>
      <c r="C79" s="450">
        <v>96</v>
      </c>
      <c r="D79" s="450">
        <v>215</v>
      </c>
      <c r="E79" s="450">
        <v>179</v>
      </c>
      <c r="F79" s="450">
        <v>208</v>
      </c>
      <c r="G79" s="450">
        <v>123</v>
      </c>
      <c r="H79" s="450">
        <v>36</v>
      </c>
      <c r="I79" s="451">
        <v>4</v>
      </c>
      <c r="J79" s="452">
        <v>0</v>
      </c>
      <c r="K79" s="453">
        <v>0</v>
      </c>
      <c r="L79" s="450">
        <v>0</v>
      </c>
    </row>
    <row r="80" spans="1:12" ht="14.1" customHeight="1" x14ac:dyDescent="0.25">
      <c r="A80" s="187" t="s">
        <v>85</v>
      </c>
      <c r="B80" s="449">
        <v>0</v>
      </c>
      <c r="C80" s="450">
        <v>398</v>
      </c>
      <c r="D80" s="450">
        <v>1108</v>
      </c>
      <c r="E80" s="450">
        <v>1087</v>
      </c>
      <c r="F80" s="450">
        <v>762</v>
      </c>
      <c r="G80" s="450">
        <v>403</v>
      </c>
      <c r="H80" s="450">
        <v>83</v>
      </c>
      <c r="I80" s="451">
        <v>1</v>
      </c>
      <c r="J80" s="452">
        <v>0</v>
      </c>
      <c r="K80" s="453">
        <v>0</v>
      </c>
      <c r="L80" s="450">
        <v>0</v>
      </c>
    </row>
    <row r="81" spans="1:12" ht="14.1" customHeight="1" x14ac:dyDescent="0.25">
      <c r="A81" s="187" t="s">
        <v>86</v>
      </c>
      <c r="B81" s="449">
        <v>0</v>
      </c>
      <c r="C81" s="450">
        <v>135</v>
      </c>
      <c r="D81" s="450">
        <v>283</v>
      </c>
      <c r="E81" s="450">
        <v>326</v>
      </c>
      <c r="F81" s="450">
        <v>353</v>
      </c>
      <c r="G81" s="450">
        <v>245</v>
      </c>
      <c r="H81" s="450">
        <v>52</v>
      </c>
      <c r="I81" s="451">
        <v>3</v>
      </c>
      <c r="J81" s="452">
        <v>0</v>
      </c>
      <c r="K81" s="453">
        <v>0</v>
      </c>
      <c r="L81" s="450">
        <v>2</v>
      </c>
    </row>
    <row r="82" spans="1:12" ht="14.1" customHeight="1" x14ac:dyDescent="0.25">
      <c r="A82" s="187" t="s">
        <v>87</v>
      </c>
      <c r="B82" s="449">
        <v>6</v>
      </c>
      <c r="C82" s="450">
        <v>470</v>
      </c>
      <c r="D82" s="450">
        <v>950</v>
      </c>
      <c r="E82" s="450">
        <v>968</v>
      </c>
      <c r="F82" s="450">
        <v>1215</v>
      </c>
      <c r="G82" s="450">
        <v>895</v>
      </c>
      <c r="H82" s="450">
        <v>217</v>
      </c>
      <c r="I82" s="451">
        <v>10</v>
      </c>
      <c r="J82" s="452">
        <v>0</v>
      </c>
      <c r="K82" s="453">
        <v>0</v>
      </c>
      <c r="L82" s="450">
        <v>5</v>
      </c>
    </row>
    <row r="83" spans="1:12" ht="14.1" customHeight="1" x14ac:dyDescent="0.25">
      <c r="A83" s="187" t="s">
        <v>89</v>
      </c>
      <c r="B83" s="449">
        <v>3</v>
      </c>
      <c r="C83" s="450">
        <v>725</v>
      </c>
      <c r="D83" s="450">
        <v>1674</v>
      </c>
      <c r="E83" s="450">
        <v>1658</v>
      </c>
      <c r="F83" s="450">
        <v>1919</v>
      </c>
      <c r="G83" s="450">
        <v>1238</v>
      </c>
      <c r="H83" s="450">
        <v>277</v>
      </c>
      <c r="I83" s="451">
        <v>13</v>
      </c>
      <c r="J83" s="452">
        <v>0</v>
      </c>
      <c r="K83" s="453">
        <v>1</v>
      </c>
      <c r="L83" s="450">
        <v>0</v>
      </c>
    </row>
    <row r="84" spans="1:12" ht="14.1" customHeight="1" x14ac:dyDescent="0.25">
      <c r="A84" s="187" t="s">
        <v>90</v>
      </c>
      <c r="B84" s="449">
        <v>6</v>
      </c>
      <c r="C84" s="450">
        <v>835</v>
      </c>
      <c r="D84" s="450">
        <v>1738</v>
      </c>
      <c r="E84" s="450">
        <v>1812</v>
      </c>
      <c r="F84" s="450">
        <v>2029</v>
      </c>
      <c r="G84" s="450">
        <v>1254</v>
      </c>
      <c r="H84" s="450">
        <v>323</v>
      </c>
      <c r="I84" s="451">
        <v>13</v>
      </c>
      <c r="J84" s="452">
        <v>0</v>
      </c>
      <c r="K84" s="453">
        <v>0</v>
      </c>
      <c r="L84" s="450">
        <v>10</v>
      </c>
    </row>
    <row r="85" spans="1:12" ht="14.1" customHeight="1" x14ac:dyDescent="0.25">
      <c r="A85" s="187" t="s">
        <v>91</v>
      </c>
      <c r="B85" s="449">
        <v>7</v>
      </c>
      <c r="C85" s="450">
        <v>613</v>
      </c>
      <c r="D85" s="450">
        <v>1345</v>
      </c>
      <c r="E85" s="450">
        <v>1363</v>
      </c>
      <c r="F85" s="450">
        <v>1570</v>
      </c>
      <c r="G85" s="450">
        <v>1051</v>
      </c>
      <c r="H85" s="450">
        <v>249</v>
      </c>
      <c r="I85" s="451">
        <v>4</v>
      </c>
      <c r="J85" s="452">
        <v>0</v>
      </c>
      <c r="K85" s="453">
        <v>0</v>
      </c>
      <c r="L85" s="450">
        <v>16</v>
      </c>
    </row>
    <row r="86" spans="1:12" ht="14.1" customHeight="1" x14ac:dyDescent="0.25">
      <c r="A86" s="187" t="s">
        <v>92</v>
      </c>
      <c r="B86" s="449">
        <v>4</v>
      </c>
      <c r="C86" s="450">
        <v>569</v>
      </c>
      <c r="D86" s="450">
        <v>1271</v>
      </c>
      <c r="E86" s="450">
        <v>1248</v>
      </c>
      <c r="F86" s="450">
        <v>1575</v>
      </c>
      <c r="G86" s="450">
        <v>1171</v>
      </c>
      <c r="H86" s="450">
        <v>323</v>
      </c>
      <c r="I86" s="451">
        <v>17</v>
      </c>
      <c r="J86" s="452">
        <v>0</v>
      </c>
      <c r="K86" s="453">
        <v>0</v>
      </c>
      <c r="L86" s="450">
        <v>12</v>
      </c>
    </row>
    <row r="87" spans="1:12" ht="14.1" customHeight="1" x14ac:dyDescent="0.25">
      <c r="A87" s="187" t="s">
        <v>93</v>
      </c>
      <c r="B87" s="449">
        <v>5</v>
      </c>
      <c r="C87" s="450">
        <v>357</v>
      </c>
      <c r="D87" s="450">
        <v>816</v>
      </c>
      <c r="E87" s="450">
        <v>859</v>
      </c>
      <c r="F87" s="450">
        <v>1019</v>
      </c>
      <c r="G87" s="450">
        <v>718</v>
      </c>
      <c r="H87" s="450">
        <v>192</v>
      </c>
      <c r="I87" s="451">
        <v>7</v>
      </c>
      <c r="J87" s="452">
        <v>2</v>
      </c>
      <c r="K87" s="453">
        <v>0</v>
      </c>
      <c r="L87" s="450">
        <v>7</v>
      </c>
    </row>
    <row r="88" spans="1:12" ht="14.1" customHeight="1" x14ac:dyDescent="0.25">
      <c r="A88" s="187" t="s">
        <v>94</v>
      </c>
      <c r="B88" s="449">
        <v>2</v>
      </c>
      <c r="C88" s="450">
        <v>222</v>
      </c>
      <c r="D88" s="450">
        <v>454</v>
      </c>
      <c r="E88" s="450">
        <v>536</v>
      </c>
      <c r="F88" s="450">
        <v>608</v>
      </c>
      <c r="G88" s="450">
        <v>445</v>
      </c>
      <c r="H88" s="450">
        <v>119</v>
      </c>
      <c r="I88" s="451">
        <v>4</v>
      </c>
      <c r="J88" s="452">
        <v>0</v>
      </c>
      <c r="K88" s="453">
        <v>0</v>
      </c>
      <c r="L88" s="450">
        <v>0</v>
      </c>
    </row>
    <row r="89" spans="1:12" ht="14.1" customHeight="1" x14ac:dyDescent="0.25">
      <c r="A89" s="191" t="s">
        <v>95</v>
      </c>
      <c r="B89" s="444">
        <v>18</v>
      </c>
      <c r="C89" s="445">
        <v>2824</v>
      </c>
      <c r="D89" s="445">
        <v>5972</v>
      </c>
      <c r="E89" s="445">
        <v>5948</v>
      </c>
      <c r="F89" s="445">
        <v>6723</v>
      </c>
      <c r="G89" s="445">
        <v>4281</v>
      </c>
      <c r="H89" s="445">
        <v>1059</v>
      </c>
      <c r="I89" s="446">
        <v>39</v>
      </c>
      <c r="J89" s="447">
        <v>9</v>
      </c>
      <c r="K89" s="448">
        <v>2</v>
      </c>
      <c r="L89" s="445">
        <v>52</v>
      </c>
    </row>
    <row r="90" spans="1:12" ht="14.1" customHeight="1" x14ac:dyDescent="0.25">
      <c r="A90" s="187" t="s">
        <v>84</v>
      </c>
      <c r="B90" s="449">
        <v>1</v>
      </c>
      <c r="C90" s="450">
        <v>452</v>
      </c>
      <c r="D90" s="450">
        <v>894</v>
      </c>
      <c r="E90" s="450">
        <v>857</v>
      </c>
      <c r="F90" s="450">
        <v>951</v>
      </c>
      <c r="G90" s="450">
        <v>741</v>
      </c>
      <c r="H90" s="450">
        <v>199</v>
      </c>
      <c r="I90" s="451">
        <v>4</v>
      </c>
      <c r="J90" s="452">
        <v>1</v>
      </c>
      <c r="K90" s="453">
        <v>0</v>
      </c>
      <c r="L90" s="450">
        <v>6</v>
      </c>
    </row>
    <row r="91" spans="1:12" ht="14.1" customHeight="1" x14ac:dyDescent="0.25">
      <c r="A91" s="187" t="s">
        <v>96</v>
      </c>
      <c r="B91" s="449">
        <v>1</v>
      </c>
      <c r="C91" s="450">
        <v>381</v>
      </c>
      <c r="D91" s="450">
        <v>1143</v>
      </c>
      <c r="E91" s="450">
        <v>1052</v>
      </c>
      <c r="F91" s="450">
        <v>1006</v>
      </c>
      <c r="G91" s="450">
        <v>602</v>
      </c>
      <c r="H91" s="450">
        <v>164</v>
      </c>
      <c r="I91" s="451">
        <v>8</v>
      </c>
      <c r="J91" s="452">
        <v>0</v>
      </c>
      <c r="K91" s="453">
        <v>0</v>
      </c>
      <c r="L91" s="450">
        <v>4</v>
      </c>
    </row>
    <row r="92" spans="1:12" ht="14.1" customHeight="1" x14ac:dyDescent="0.25">
      <c r="A92" s="187" t="s">
        <v>88</v>
      </c>
      <c r="B92" s="449">
        <v>7</v>
      </c>
      <c r="C92" s="450">
        <v>522</v>
      </c>
      <c r="D92" s="450">
        <v>933</v>
      </c>
      <c r="E92" s="450">
        <v>819</v>
      </c>
      <c r="F92" s="450">
        <v>880</v>
      </c>
      <c r="G92" s="450">
        <v>547</v>
      </c>
      <c r="H92" s="450">
        <v>127</v>
      </c>
      <c r="I92" s="451">
        <v>1</v>
      </c>
      <c r="J92" s="452">
        <v>0</v>
      </c>
      <c r="K92" s="453">
        <v>0</v>
      </c>
      <c r="L92" s="450">
        <v>4</v>
      </c>
    </row>
    <row r="93" spans="1:12" ht="14.1" customHeight="1" x14ac:dyDescent="0.25">
      <c r="A93" s="187" t="s">
        <v>97</v>
      </c>
      <c r="B93" s="449">
        <v>0</v>
      </c>
      <c r="C93" s="450">
        <v>82</v>
      </c>
      <c r="D93" s="450">
        <v>168</v>
      </c>
      <c r="E93" s="450">
        <v>177</v>
      </c>
      <c r="F93" s="450">
        <v>233</v>
      </c>
      <c r="G93" s="450">
        <v>132</v>
      </c>
      <c r="H93" s="450">
        <v>42</v>
      </c>
      <c r="I93" s="451">
        <v>1</v>
      </c>
      <c r="J93" s="452">
        <v>0</v>
      </c>
      <c r="K93" s="453">
        <v>0</v>
      </c>
      <c r="L93" s="450">
        <v>1</v>
      </c>
    </row>
    <row r="94" spans="1:12" ht="14.1" customHeight="1" x14ac:dyDescent="0.25">
      <c r="A94" s="187" t="s">
        <v>98</v>
      </c>
      <c r="B94" s="449">
        <v>4</v>
      </c>
      <c r="C94" s="450">
        <v>420</v>
      </c>
      <c r="D94" s="450">
        <v>846</v>
      </c>
      <c r="E94" s="450">
        <v>874</v>
      </c>
      <c r="F94" s="450">
        <v>1158</v>
      </c>
      <c r="G94" s="450">
        <v>700</v>
      </c>
      <c r="H94" s="450">
        <v>175</v>
      </c>
      <c r="I94" s="451">
        <v>7</v>
      </c>
      <c r="J94" s="452">
        <v>2</v>
      </c>
      <c r="K94" s="453">
        <v>2</v>
      </c>
      <c r="L94" s="450">
        <v>17</v>
      </c>
    </row>
    <row r="95" spans="1:12" ht="14.1" customHeight="1" x14ac:dyDescent="0.25">
      <c r="A95" s="187" t="s">
        <v>99</v>
      </c>
      <c r="B95" s="449">
        <v>2</v>
      </c>
      <c r="C95" s="450">
        <v>401</v>
      </c>
      <c r="D95" s="450">
        <v>802</v>
      </c>
      <c r="E95" s="450">
        <v>945</v>
      </c>
      <c r="F95" s="450">
        <v>1181</v>
      </c>
      <c r="G95" s="450">
        <v>697</v>
      </c>
      <c r="H95" s="450">
        <v>162</v>
      </c>
      <c r="I95" s="451">
        <v>10</v>
      </c>
      <c r="J95" s="452">
        <v>6</v>
      </c>
      <c r="K95" s="453">
        <v>0</v>
      </c>
      <c r="L95" s="450">
        <v>13</v>
      </c>
    </row>
    <row r="96" spans="1:12" ht="14.1" customHeight="1" x14ac:dyDescent="0.25">
      <c r="A96" s="187" t="s">
        <v>100</v>
      </c>
      <c r="B96" s="449">
        <v>2</v>
      </c>
      <c r="C96" s="450">
        <v>275</v>
      </c>
      <c r="D96" s="450">
        <v>505</v>
      </c>
      <c r="E96" s="450">
        <v>520</v>
      </c>
      <c r="F96" s="450">
        <v>561</v>
      </c>
      <c r="G96" s="450">
        <v>374</v>
      </c>
      <c r="H96" s="450">
        <v>94</v>
      </c>
      <c r="I96" s="451">
        <v>3</v>
      </c>
      <c r="J96" s="452">
        <v>0</v>
      </c>
      <c r="K96" s="453">
        <v>0</v>
      </c>
      <c r="L96" s="450">
        <v>2</v>
      </c>
    </row>
    <row r="97" spans="1:12" ht="14.1" customHeight="1" x14ac:dyDescent="0.25">
      <c r="A97" s="187" t="s">
        <v>101</v>
      </c>
      <c r="B97" s="449">
        <v>0</v>
      </c>
      <c r="C97" s="450">
        <v>45</v>
      </c>
      <c r="D97" s="450">
        <v>91</v>
      </c>
      <c r="E97" s="450">
        <v>112</v>
      </c>
      <c r="F97" s="450">
        <v>114</v>
      </c>
      <c r="G97" s="450">
        <v>85</v>
      </c>
      <c r="H97" s="450">
        <v>15</v>
      </c>
      <c r="I97" s="451">
        <v>0</v>
      </c>
      <c r="J97" s="452">
        <v>0</v>
      </c>
      <c r="K97" s="453">
        <v>0</v>
      </c>
      <c r="L97" s="450">
        <v>0</v>
      </c>
    </row>
    <row r="98" spans="1:12" ht="14.1" customHeight="1" x14ac:dyDescent="0.25">
      <c r="A98" s="187" t="s">
        <v>102</v>
      </c>
      <c r="B98" s="449">
        <v>1</v>
      </c>
      <c r="C98" s="450">
        <v>149</v>
      </c>
      <c r="D98" s="450">
        <v>377</v>
      </c>
      <c r="E98" s="450">
        <v>439</v>
      </c>
      <c r="F98" s="450">
        <v>475</v>
      </c>
      <c r="G98" s="450">
        <v>297</v>
      </c>
      <c r="H98" s="450">
        <v>59</v>
      </c>
      <c r="I98" s="451">
        <v>4</v>
      </c>
      <c r="J98" s="452">
        <v>0</v>
      </c>
      <c r="K98" s="453">
        <v>0</v>
      </c>
      <c r="L98" s="450">
        <v>5</v>
      </c>
    </row>
    <row r="99" spans="1:12" ht="14.1" customHeight="1" x14ac:dyDescent="0.25">
      <c r="A99" s="187" t="s">
        <v>103</v>
      </c>
      <c r="B99" s="449">
        <v>0</v>
      </c>
      <c r="C99" s="450">
        <v>62</v>
      </c>
      <c r="D99" s="450">
        <v>136</v>
      </c>
      <c r="E99" s="450">
        <v>114</v>
      </c>
      <c r="F99" s="450">
        <v>124</v>
      </c>
      <c r="G99" s="450">
        <v>84</v>
      </c>
      <c r="H99" s="450">
        <v>20</v>
      </c>
      <c r="I99" s="451">
        <v>0</v>
      </c>
      <c r="J99" s="452">
        <v>0</v>
      </c>
      <c r="K99" s="453">
        <v>0</v>
      </c>
      <c r="L99" s="450">
        <v>0</v>
      </c>
    </row>
    <row r="100" spans="1:12" s="125" customFormat="1" ht="14.1" customHeight="1" x14ac:dyDescent="0.25">
      <c r="A100" s="252" t="s">
        <v>104</v>
      </c>
      <c r="B100" s="454">
        <v>0</v>
      </c>
      <c r="C100" s="255">
        <v>35</v>
      </c>
      <c r="D100" s="255">
        <v>77</v>
      </c>
      <c r="E100" s="255">
        <v>39</v>
      </c>
      <c r="F100" s="255">
        <v>40</v>
      </c>
      <c r="G100" s="255">
        <v>22</v>
      </c>
      <c r="H100" s="255">
        <v>2</v>
      </c>
      <c r="I100" s="256">
        <v>1</v>
      </c>
      <c r="J100" s="257">
        <v>0</v>
      </c>
      <c r="K100" s="258">
        <v>0</v>
      </c>
      <c r="L100" s="255">
        <v>0</v>
      </c>
    </row>
    <row r="103" spans="1:12" x14ac:dyDescent="0.25">
      <c r="B103" s="39"/>
      <c r="C103" s="40"/>
      <c r="K103" s="40"/>
    </row>
    <row r="104" spans="1:12" x14ac:dyDescent="0.25">
      <c r="C104" s="40"/>
      <c r="K104" s="40"/>
    </row>
    <row r="105" spans="1:12" x14ac:dyDescent="0.25">
      <c r="K105" s="40"/>
    </row>
  </sheetData>
  <mergeCells count="2">
    <mergeCell ref="A1:L1"/>
    <mergeCell ref="A2:L2"/>
  </mergeCells>
  <printOptions horizontalCentered="1"/>
  <pageMargins left="0.55118110236220474" right="0.31496062992125984" top="0.70866141732283472" bottom="0.19685039370078741" header="0.31496062992125984" footer="0.11811023622047245"/>
  <pageSetup paperSize="9" firstPageNumber="15" orientation="landscape" useFirstPageNumber="1" r:id="rId1"/>
  <headerFooter>
    <oddHeader>&amp;C&amp;"Arial,обычный"&amp;10&amp;P</oddHeader>
  </headerFooter>
  <rowBreaks count="2" manualBreakCount="2">
    <brk id="3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28</vt:i4>
      </vt:variant>
    </vt:vector>
  </HeadingPairs>
  <TitlesOfParts>
    <vt:vector size="53" baseType="lpstr">
      <vt:lpstr>обложка</vt:lpstr>
      <vt:lpstr>титул</vt:lpstr>
      <vt:lpstr>содержание</vt:lpstr>
      <vt:lpstr>предисловие</vt:lpstr>
      <vt:lpstr>ТАБ_1 </vt:lpstr>
      <vt:lpstr>ТАБ_2</vt:lpstr>
      <vt:lpstr>ТАБ_3</vt:lpstr>
      <vt:lpstr>ТАБ_4</vt:lpstr>
      <vt:lpstr>ТАБ_5</vt:lpstr>
      <vt:lpstr>ТАБ_6</vt:lpstr>
      <vt:lpstr>ТАБ_7</vt:lpstr>
      <vt:lpstr>ТАБ_8</vt:lpstr>
      <vt:lpstr>ТАБ_9</vt:lpstr>
      <vt:lpstr>ТАБ_10</vt:lpstr>
      <vt:lpstr>ТАБ_11</vt:lpstr>
      <vt:lpstr>ТАБ_12</vt:lpstr>
      <vt:lpstr>ТАБ_13</vt:lpstr>
      <vt:lpstr>ТАБ_14</vt:lpstr>
      <vt:lpstr>ТАБ_15</vt:lpstr>
      <vt:lpstr>ТАБ_16</vt:lpstr>
      <vt:lpstr>ТАБ_17</vt:lpstr>
      <vt:lpstr>ТАБ_18</vt:lpstr>
      <vt:lpstr>ТАБ_19</vt:lpstr>
      <vt:lpstr>ТАБ_20</vt:lpstr>
      <vt:lpstr>ТАБ_21</vt:lpstr>
      <vt:lpstr>ТАБ_10!Заголовки_для_печати</vt:lpstr>
      <vt:lpstr>ТАБ_11!Заголовки_для_печати</vt:lpstr>
      <vt:lpstr>ТАБ_12!Заголовки_для_печати</vt:lpstr>
      <vt:lpstr>ТАБ_13!Заголовки_для_печати</vt:lpstr>
      <vt:lpstr>ТАБ_14!Заголовки_для_печати</vt:lpstr>
      <vt:lpstr>ТАБ_15!Заголовки_для_печати</vt:lpstr>
      <vt:lpstr>ТАБ_16!Заголовки_для_печати</vt:lpstr>
      <vt:lpstr>ТАБ_17!Заголовки_для_печати</vt:lpstr>
      <vt:lpstr>ТАБ_18!Заголовки_для_печати</vt:lpstr>
      <vt:lpstr>ТАБ_19!Заголовки_для_печати</vt:lpstr>
      <vt:lpstr>ТАБ_2!Заголовки_для_печати</vt:lpstr>
      <vt:lpstr>ТАБ_20!Заголовки_для_печати</vt:lpstr>
      <vt:lpstr>ТАБ_21!Заголовки_для_печати</vt:lpstr>
      <vt:lpstr>ТАБ_3!Заголовки_для_печати</vt:lpstr>
      <vt:lpstr>ТАБ_4!Заголовки_для_печати</vt:lpstr>
      <vt:lpstr>ТАБ_5!Заголовки_для_печати</vt:lpstr>
      <vt:lpstr>ТАБ_6!Заголовки_для_печати</vt:lpstr>
      <vt:lpstr>ТАБ_8!Заголовки_для_печати</vt:lpstr>
      <vt:lpstr>обложка!Область_печати</vt:lpstr>
      <vt:lpstr>содержание!Область_печати</vt:lpstr>
      <vt:lpstr>'ТАБ_1 '!Область_печати</vt:lpstr>
      <vt:lpstr>ТАБ_16!Область_печати</vt:lpstr>
      <vt:lpstr>ТАБ_17!Область_печати</vt:lpstr>
      <vt:lpstr>ТАБ_19!Область_печати</vt:lpstr>
      <vt:lpstr>ТАБ_21!Область_печати</vt:lpstr>
      <vt:lpstr>ТАБ_6!Область_печати</vt:lpstr>
      <vt:lpstr>ТАБ_8!Область_печати</vt:lpstr>
      <vt:lpstr>титул!Область_печати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Antipova</dc:creator>
  <cp:lastModifiedBy>Летицкая Екатерина Владимировна</cp:lastModifiedBy>
  <cp:lastPrinted>2021-06-11T11:04:05Z</cp:lastPrinted>
  <dcterms:created xsi:type="dcterms:W3CDTF">2014-05-20T10:03:23Z</dcterms:created>
  <dcterms:modified xsi:type="dcterms:W3CDTF">2021-07-08T10:30:49Z</dcterms:modified>
</cp:coreProperties>
</file>